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cio de Estudiantes\PRIMER Y SEGUNDO CICLO\WEB DRUPAL\Estadísticas\2019\3. 04-03-2020\GRADO web\"/>
    </mc:Choice>
  </mc:AlternateContent>
  <bookViews>
    <workbookView xWindow="0" yWindow="0" windowWidth="19200" windowHeight="10905"/>
  </bookViews>
  <sheets>
    <sheet name="estadistica" sheetId="8" r:id="rId1"/>
  </sheets>
  <definedNames>
    <definedName name="_xlnm._FilterDatabase" localSheetId="0" hidden="1">estadistica!$A$7:$G$220</definedName>
    <definedName name="Print_Titles" localSheetId="0">estadistica!$1:$7</definedName>
    <definedName name="_xlnm.Print_Titles" localSheetId="0">estadistica!$1:$7</definedName>
  </definedNames>
  <calcPr calcId="162913"/>
</workbook>
</file>

<file path=xl/calcChain.xml><?xml version="1.0" encoding="utf-8"?>
<calcChain xmlns="http://schemas.openxmlformats.org/spreadsheetml/2006/main">
  <c r="K217" i="8" l="1"/>
  <c r="K203" i="8"/>
  <c r="K197" i="8"/>
  <c r="K192" i="8"/>
  <c r="K185" i="8"/>
  <c r="K177" i="8"/>
  <c r="K166" i="8"/>
  <c r="K152" i="8"/>
  <c r="K137" i="8"/>
  <c r="K133" i="8"/>
  <c r="K131" i="8"/>
  <c r="K125" i="8"/>
  <c r="K120" i="8"/>
  <c r="K99" i="8"/>
  <c r="K88" i="8"/>
  <c r="K79" i="8"/>
  <c r="K73" i="8"/>
  <c r="K67" i="8"/>
  <c r="K58" i="8"/>
  <c r="K42" i="8"/>
  <c r="K9" i="8"/>
  <c r="K8" i="8" l="1"/>
  <c r="K151" i="8"/>
  <c r="K196" i="8"/>
  <c r="K220" i="8" l="1"/>
  <c r="J217" i="8"/>
  <c r="J203" i="8"/>
  <c r="J197" i="8"/>
  <c r="J192" i="8"/>
  <c r="J185" i="8"/>
  <c r="J177" i="8"/>
  <c r="J166" i="8"/>
  <c r="J152" i="8"/>
  <c r="J99" i="8"/>
  <c r="J137" i="8"/>
  <c r="J133" i="8"/>
  <c r="J131" i="8"/>
  <c r="J125" i="8"/>
  <c r="J120" i="8"/>
  <c r="J88" i="8"/>
  <c r="J79" i="8"/>
  <c r="J73" i="8"/>
  <c r="J67" i="8"/>
  <c r="J58" i="8"/>
  <c r="J42" i="8"/>
  <c r="J9" i="8"/>
  <c r="J151" i="8" l="1"/>
  <c r="J196" i="8"/>
  <c r="I9" i="8"/>
  <c r="I42" i="8"/>
  <c r="I58" i="8"/>
  <c r="I67" i="8"/>
  <c r="I73" i="8"/>
  <c r="I79" i="8"/>
  <c r="I88" i="8"/>
  <c r="I99" i="8"/>
  <c r="I120" i="8"/>
  <c r="I125" i="8"/>
  <c r="I133" i="8"/>
  <c r="I137" i="8"/>
  <c r="I152" i="8"/>
  <c r="I166" i="8"/>
  <c r="I177" i="8"/>
  <c r="I185" i="8"/>
  <c r="I197" i="8"/>
  <c r="I203" i="8"/>
  <c r="J220" i="8" l="1"/>
  <c r="I196" i="8"/>
  <c r="I151" i="8"/>
  <c r="I220" i="8" l="1"/>
</calcChain>
</file>

<file path=xl/sharedStrings.xml><?xml version="1.0" encoding="utf-8"?>
<sst xmlns="http://schemas.openxmlformats.org/spreadsheetml/2006/main" count="226" uniqueCount="169">
  <si>
    <t>Escuela Politécnica Superior</t>
  </si>
  <si>
    <t>E.U. de Estudios Empresariales</t>
  </si>
  <si>
    <t>Facultad de Ciencias</t>
  </si>
  <si>
    <t>Facultad de Derecho</t>
  </si>
  <si>
    <t>Facultad de Filosofía y Letras</t>
  </si>
  <si>
    <t>Facultad de Medicina</t>
  </si>
  <si>
    <t>Facultad de Educación</t>
  </si>
  <si>
    <t>Facultad de Veterinaria</t>
  </si>
  <si>
    <t>Facultad de Economía y Empresa</t>
  </si>
  <si>
    <t>Licenciado en Administración y Dirección de Empresas</t>
  </si>
  <si>
    <t>Licenciado en Economía</t>
  </si>
  <si>
    <t>Graduado en Arquitectura</t>
  </si>
  <si>
    <t>Ingeniero Químico</t>
  </si>
  <si>
    <t>Ingeniero de Telecomunicación</t>
  </si>
  <si>
    <t>Ingeniero en Informática</t>
  </si>
  <si>
    <t>Diplomado en Ciencias Empresariales</t>
  </si>
  <si>
    <t>Ingeniero Técnico Industrial, especialidad Química Industrial</t>
  </si>
  <si>
    <t>Graduado en Ciencias Ambientales</t>
  </si>
  <si>
    <t>Graduado en Ingeniería Agroalimentaria y del Medio Rural</t>
  </si>
  <si>
    <t>Ingeniero Agrónomo - Segundo Ciclo</t>
  </si>
  <si>
    <t>Diplomado en Enfermería</t>
  </si>
  <si>
    <t>Graduado en Enfermería</t>
  </si>
  <si>
    <t>Maestro, Educación Física</t>
  </si>
  <si>
    <t>Maestro, Educación Infantil</t>
  </si>
  <si>
    <t>Maestro, Educación Primaria</t>
  </si>
  <si>
    <t>Graduado en Magisterio en Educación Infantil</t>
  </si>
  <si>
    <t>Graduado en Magisterio en Educación Primaria</t>
  </si>
  <si>
    <t>Licenciado en Humanidades</t>
  </si>
  <si>
    <t>Diplomado en Gestión y Administración Pública</t>
  </si>
  <si>
    <t>Diplomado en Relaciones Laborales</t>
  </si>
  <si>
    <t>Graduado en Administración y Dirección de Empresas</t>
  </si>
  <si>
    <t>Graduado en Gestión y Administración Pública</t>
  </si>
  <si>
    <t>Diplomado en Nutrición Humana y Dietética</t>
  </si>
  <si>
    <t>Graduado en Ciencias de la Actividad Física y del Deporte</t>
  </si>
  <si>
    <t>Graduado en Medicina</t>
  </si>
  <si>
    <t>Graduado en Nutrición Humana y Dietética</t>
  </si>
  <si>
    <t>Graduado en Odontología</t>
  </si>
  <si>
    <t>Licenciado en Ciencias de la Actividad Física y del Deporte</t>
  </si>
  <si>
    <t>Licenciado en Odontología</t>
  </si>
  <si>
    <t>Maestro, Lengua Extranjera</t>
  </si>
  <si>
    <t>Graduado en Bellas Artes</t>
  </si>
  <si>
    <t>Graduado en Psicología</t>
  </si>
  <si>
    <t>Licenciado en Bellas Artes</t>
  </si>
  <si>
    <t>Licenciado en Ciencias del Trabajo</t>
  </si>
  <si>
    <t>Ingeniero Técnico en Informática de Gestión</t>
  </si>
  <si>
    <t>Graduado en Ingeniería Electrónica y Automática</t>
  </si>
  <si>
    <t>Graduado en Ingeniería Informática</t>
  </si>
  <si>
    <t>Arquitecto Técnico</t>
  </si>
  <si>
    <t>Ingeniero Técnico Agrícola Esp. Hortofruticultura y Jardinería</t>
  </si>
  <si>
    <t>Ingeniero Técnico Agrícola Esp. Industrias Agrarias y Alimentarias</t>
  </si>
  <si>
    <t>Ingeniero Técnico Industrial Esp. Electrónica Industrial</t>
  </si>
  <si>
    <t>Ingeniero Técnico Industrial, especialidad Mecánica</t>
  </si>
  <si>
    <t>Ingeniero Técnico de Obras Públicas, esp. Construcciones Civiles</t>
  </si>
  <si>
    <t>Ingeniero Técnico en Informática de Sistemas</t>
  </si>
  <si>
    <t>Graduado en Arquitectura Técnica</t>
  </si>
  <si>
    <t>Graduado en Ingeniería Civil</t>
  </si>
  <si>
    <t>Graduado en Ingeniería Mecatrónica</t>
  </si>
  <si>
    <t>Graduado en Ingeniería de Organización Industrial</t>
  </si>
  <si>
    <t>Diplomado en Estadística</t>
  </si>
  <si>
    <t>Diplomado en Óptica y Optometría</t>
  </si>
  <si>
    <t>Graduado en Biotecnología</t>
  </si>
  <si>
    <t>Graduado en Física</t>
  </si>
  <si>
    <t>Graduado en Geología</t>
  </si>
  <si>
    <t>Graduado en Matemáticas</t>
  </si>
  <si>
    <t>Graduado en Química</t>
  </si>
  <si>
    <t>Graduado en Óptica y Optometría</t>
  </si>
  <si>
    <t>Licenciado en Bioquímica</t>
  </si>
  <si>
    <t>Licenciado en Física</t>
  </si>
  <si>
    <t>Licenciado en Geología</t>
  </si>
  <si>
    <t>Licenciado en Matemáticas</t>
  </si>
  <si>
    <t>Licenciado en Química</t>
  </si>
  <si>
    <t>Graduado en Derecho</t>
  </si>
  <si>
    <t>Programa conjunto en ADE/DERECHO (Grados)</t>
  </si>
  <si>
    <t>Programa conjunto ADE/DERECHO</t>
  </si>
  <si>
    <t>Diplomado en Biblioteconomía y Documentación</t>
  </si>
  <si>
    <t>Graduado en Estudios Clásicos</t>
  </si>
  <si>
    <t>Graduado en Estudios Ingleses</t>
  </si>
  <si>
    <t>Graduado en Filología Hispánica</t>
  </si>
  <si>
    <t>Graduado en Filosofía</t>
  </si>
  <si>
    <t>Graduado en Geografía y Ordenación del Territorio</t>
  </si>
  <si>
    <t>Graduado en Historia</t>
  </si>
  <si>
    <t>Graduado en Historia del Arte</t>
  </si>
  <si>
    <t>Graduado en Información y Documentación</t>
  </si>
  <si>
    <t>Graduado en Lenguas Modernas</t>
  </si>
  <si>
    <t>Graduado en Periodismo</t>
  </si>
  <si>
    <t>Licenciado en Filología Clásica</t>
  </si>
  <si>
    <t>Licenciado en Filología Francesa</t>
  </si>
  <si>
    <t>Licenciado en Filología Hispánica</t>
  </si>
  <si>
    <t>Licenciado en Filología Inglesa</t>
  </si>
  <si>
    <t>Licenciado en Filosofía</t>
  </si>
  <si>
    <t>Licenciado en Geografía</t>
  </si>
  <si>
    <t>Licenciado en Historia</t>
  </si>
  <si>
    <t>Licenciado en Historia del Arte</t>
  </si>
  <si>
    <t>Licenciado en Medicina</t>
  </si>
  <si>
    <t>Maestro, Audición y Lenguaje</t>
  </si>
  <si>
    <t>Maestro, Educación Especial</t>
  </si>
  <si>
    <t>Maestro, Educación Musical</t>
  </si>
  <si>
    <t>Licenciado en Psicopedagogía</t>
  </si>
  <si>
    <t>Diplomado en Trabajo Social</t>
  </si>
  <si>
    <t>Graduado en Relaciones Laborales y Recursos Humanos</t>
  </si>
  <si>
    <t>Graduado en Trabajo Social</t>
  </si>
  <si>
    <t>Graduado en Fisioterapia</t>
  </si>
  <si>
    <t>Graduado en Terapia Ocupacional</t>
  </si>
  <si>
    <t>Graduado en Ciencia y Tecnología de los Alimentos</t>
  </si>
  <si>
    <t>Graduado en Veterinaria</t>
  </si>
  <si>
    <t>Licenciado en Ciencia y Tecnología de los Alimentos</t>
  </si>
  <si>
    <t>Licenciado en Veterinaria</t>
  </si>
  <si>
    <t>Ingeniero Técnico Industrial, Electricidad</t>
  </si>
  <si>
    <t>Ingeniero Técnico Industrial, Mecánica</t>
  </si>
  <si>
    <t>Ingeniero Técnico Industrial, Química Industrial</t>
  </si>
  <si>
    <t>Ingeniero Técnico en Diseño Industrial</t>
  </si>
  <si>
    <t>Graduado en Estudios en Arquitectura</t>
  </si>
  <si>
    <t>Graduado en Ingeniería Eléctrica</t>
  </si>
  <si>
    <t>Graduado en Ingeniería Mecánica</t>
  </si>
  <si>
    <t>Graduado en Ingeniería Química</t>
  </si>
  <si>
    <t>Graduado en Ingeniería de Tecnologías Industriales</t>
  </si>
  <si>
    <t>Graduado en Ingeniería de Tecnologías y Servicios de Telecomunicación</t>
  </si>
  <si>
    <t>Graduado en Ingeniería en Diseño Industrial y Desarrollo de Producto</t>
  </si>
  <si>
    <t>Graduado en Economía</t>
  </si>
  <si>
    <t>Graduado en Finanzas y Contabilidad</t>
  </si>
  <si>
    <t>Graduado en Marketing e Investigación de Mercados</t>
  </si>
  <si>
    <t>Diplomado en Turismo</t>
  </si>
  <si>
    <t>Graduado en Turismo</t>
  </si>
  <si>
    <t>Ingeniero Técnico Agrícola (Explotaciones Agropecuarias)</t>
  </si>
  <si>
    <t>Licenciado en Medicina y Cirugía</t>
  </si>
  <si>
    <t>Diplomado en Terapia Ocupacional</t>
  </si>
  <si>
    <t>Ingeniero Técnico Industrial, Electrónica Industrial</t>
  </si>
  <si>
    <t>Programas de Intercambio</t>
  </si>
  <si>
    <t>Centro Universitario de la Defensa</t>
  </si>
  <si>
    <t>Escuela de Ingeniería y Arquitectura</t>
  </si>
  <si>
    <t>E.U. de Ciencias de la Salud</t>
  </si>
  <si>
    <t xml:space="preserve">E.U. de Turismo </t>
  </si>
  <si>
    <t>E.U. de Enfermería</t>
  </si>
  <si>
    <t>E.U. Politécnica de La Almunia</t>
  </si>
  <si>
    <t>E.U. Politécnica</t>
  </si>
  <si>
    <t>Facultad de Ciencias Sociales y Humanas</t>
  </si>
  <si>
    <t>Facultad de Ciencias Sociales y del Trabajo</t>
  </si>
  <si>
    <t>Facultad de Ciencias Económicas y Empresariales</t>
  </si>
  <si>
    <t>Facultad de Ciencias Humanas y de la Educación</t>
  </si>
  <si>
    <t>Facultad de Ciencias de la Salud y del Deporte</t>
  </si>
  <si>
    <t>Facultad de Ciencias de la Salud</t>
  </si>
  <si>
    <t>Facultad de Empresa y Gestión Pública</t>
  </si>
  <si>
    <t>ZARAGOZA</t>
  </si>
  <si>
    <t>HUESCA</t>
  </si>
  <si>
    <t>TERUEL</t>
  </si>
  <si>
    <t>15/16</t>
  </si>
  <si>
    <t>14/15</t>
  </si>
  <si>
    <t>13/14</t>
  </si>
  <si>
    <t>12/13</t>
  </si>
  <si>
    <t>11/12</t>
  </si>
  <si>
    <t>10/11</t>
  </si>
  <si>
    <t>Total Universidad</t>
  </si>
  <si>
    <t>CENTRO - TITULACIÓN</t>
  </si>
  <si>
    <t>Fuente: Datuz</t>
  </si>
  <si>
    <t>Ingeniero Industrial (plan 94)</t>
  </si>
  <si>
    <t>Diplomado en Enfermería (plan 97)</t>
  </si>
  <si>
    <t>Diplomado en Fisioterapia (plan 95)</t>
  </si>
  <si>
    <t>Licenciado en Derecho (plan 2000)</t>
  </si>
  <si>
    <t>Licenciado en Medicina - Primer Ciclo</t>
  </si>
  <si>
    <t>Ingeniero Técnico de Telecomunicación, Sistemas Electrónicos (plan 2000)</t>
  </si>
  <si>
    <t>16/17</t>
  </si>
  <si>
    <t>17/18</t>
  </si>
  <si>
    <t>Programa conjunto en Física-Matemáticas</t>
  </si>
  <si>
    <t>18/19</t>
  </si>
  <si>
    <t>19/20</t>
  </si>
  <si>
    <t>Programa conjunto en Matemáticas-Ingeniería Informática (Z)</t>
  </si>
  <si>
    <t>Programa conjunto en Ingeniería Mecatrónica-Ingeniería de Organización  Industrial (LA)</t>
  </si>
  <si>
    <t>Programa conjunto en Nutrición Humana y Dietética-Ciencias de la Actividad Física y del Deporte (H)</t>
  </si>
  <si>
    <t>Fecha: 04/03/2020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</si>
</sst>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4" tint="0.39994506668294322"/>
      </top>
      <bottom style="medium">
        <color theme="4" tint="0.39994506668294322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4" tint="0.39994506668294322"/>
      </top>
      <bottom style="medium">
        <color theme="4" tint="0.59996337778862885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4" tint="0.59996337778862885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4" tint="0.59996337778862885"/>
      </top>
      <bottom style="medium">
        <color theme="4" tint="0.59996337778862885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4" tint="0.59996337778862885"/>
      </top>
      <bottom/>
      <diagonal/>
    </border>
    <border>
      <left style="medium">
        <color theme="4" tint="0.399914548173467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4506668294322"/>
      </top>
      <bottom style="medium">
        <color theme="4" tint="0.59996337778862885"/>
      </bottom>
      <diagonal/>
    </border>
    <border>
      <left style="medium">
        <color theme="4" tint="0.39991454817346722"/>
      </left>
      <right/>
      <top style="medium">
        <color theme="4" tint="0.59996337778862885"/>
      </top>
      <bottom style="hair">
        <color theme="0" tint="-0.24994659260841701"/>
      </bottom>
      <diagonal/>
    </border>
    <border>
      <left style="medium">
        <color theme="4" tint="0.3999145481734672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4" tint="0.39991454817346722"/>
      </left>
      <right/>
      <top/>
      <bottom/>
      <diagonal/>
    </border>
    <border>
      <left style="medium">
        <color theme="4" tint="0.39991454817346722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4" tint="0.39991454817346722"/>
      </left>
      <right/>
      <top style="medium">
        <color theme="4" tint="0.59996337778862885"/>
      </top>
      <bottom/>
      <diagonal/>
    </border>
    <border>
      <left style="medium">
        <color theme="4" tint="0.39991454817346722"/>
      </left>
      <right/>
      <top style="hair">
        <color theme="0" tint="-0.24994659260841701"/>
      </top>
      <bottom style="medium">
        <color theme="4" tint="0.59996337778862885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4" tint="0.59996337778862885"/>
      </bottom>
      <diagonal/>
    </border>
    <border>
      <left style="medium">
        <color theme="4" tint="0.39991454817346722"/>
      </left>
      <right/>
      <top/>
      <bottom style="medium">
        <color theme="4" tint="0.3999450666829432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theme="4" tint="0.39994506668294322"/>
      </bottom>
      <diagonal/>
    </border>
    <border>
      <left style="medium">
        <color theme="4" tint="0.39991454817346722"/>
      </left>
      <right/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medium">
        <color theme="4" tint="0.39991454817346722"/>
      </left>
      <right/>
      <top style="hair">
        <color theme="0" tint="-0.24994659260841701"/>
      </top>
      <bottom style="hair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auto="1"/>
      </bottom>
      <diagonal/>
    </border>
    <border>
      <left style="hair">
        <color theme="0" tint="-0.24994659260841701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 style="hair">
        <color theme="0" tint="-0.24994659260841701"/>
      </left>
      <right/>
      <top style="medium">
        <color theme="4" tint="0.39994506668294322"/>
      </top>
      <bottom style="medium">
        <color theme="4" tint="0.59996337778862885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auto="1"/>
      </bottom>
      <diagonal/>
    </border>
    <border>
      <left style="hair">
        <color theme="0" tint="-0.24994659260841701"/>
      </left>
      <right/>
      <top/>
      <bottom style="medium">
        <color theme="4" tint="0.59996337778862885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4" tint="0.399945066682943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4" tint="0.59996337778862885"/>
      </top>
      <bottom style="medium">
        <color theme="4" tint="0.39994506668294322"/>
      </bottom>
      <diagonal/>
    </border>
    <border>
      <left style="hair">
        <color auto="1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 style="hair">
        <color auto="1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hair">
        <color theme="0" tint="-0.24994659260841701"/>
      </right>
      <top style="hair">
        <color auto="1"/>
      </top>
      <bottom style="medium">
        <color theme="4" tint="0.3999450666829432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right" vertical="top"/>
    </xf>
    <xf numFmtId="3" fontId="2" fillId="2" borderId="8" xfId="0" applyNumberFormat="1" applyFont="1" applyFill="1" applyBorder="1"/>
    <xf numFmtId="49" fontId="1" fillId="0" borderId="0" xfId="0" applyNumberFormat="1" applyFont="1"/>
    <xf numFmtId="3" fontId="2" fillId="3" borderId="8" xfId="0" applyNumberFormat="1" applyFont="1" applyFill="1" applyBorder="1"/>
    <xf numFmtId="3" fontId="2" fillId="3" borderId="1" xfId="0" applyNumberFormat="1" applyFont="1" applyFill="1" applyBorder="1"/>
    <xf numFmtId="0" fontId="2" fillId="4" borderId="9" xfId="0" applyFont="1" applyFill="1" applyBorder="1" applyAlignment="1">
      <alignment horizontal="left"/>
    </xf>
    <xf numFmtId="3" fontId="2" fillId="4" borderId="2" xfId="0" applyNumberFormat="1" applyFont="1" applyFill="1" applyBorder="1"/>
    <xf numFmtId="0" fontId="2" fillId="0" borderId="0" xfId="0" applyFont="1"/>
    <xf numFmtId="0" fontId="1" fillId="0" borderId="10" xfId="0" applyFont="1" applyBorder="1" applyAlignment="1">
      <alignment horizontal="left" indent="3"/>
    </xf>
    <xf numFmtId="3" fontId="1" fillId="0" borderId="3" xfId="0" applyNumberFormat="1" applyFont="1" applyBorder="1"/>
    <xf numFmtId="0" fontId="1" fillId="0" borderId="11" xfId="0" applyFont="1" applyBorder="1" applyAlignment="1">
      <alignment horizontal="left" indent="3"/>
    </xf>
    <xf numFmtId="3" fontId="1" fillId="0" borderId="4" xfId="0" applyNumberFormat="1" applyFont="1" applyBorder="1"/>
    <xf numFmtId="0" fontId="1" fillId="0" borderId="12" xfId="0" applyFont="1" applyBorder="1" applyAlignment="1">
      <alignment horizontal="left" indent="3"/>
    </xf>
    <xf numFmtId="3" fontId="1" fillId="0" borderId="5" xfId="0" applyNumberFormat="1" applyFont="1" applyBorder="1"/>
    <xf numFmtId="0" fontId="2" fillId="4" borderId="13" xfId="0" applyFont="1" applyFill="1" applyBorder="1" applyAlignment="1">
      <alignment horizontal="left"/>
    </xf>
    <xf numFmtId="3" fontId="2" fillId="4" borderId="6" xfId="0" applyNumberFormat="1" applyFont="1" applyFill="1" applyBorder="1"/>
    <xf numFmtId="0" fontId="1" fillId="0" borderId="19" xfId="0" applyFont="1" applyBorder="1" applyAlignment="1">
      <alignment horizontal="left" indent="3"/>
    </xf>
    <xf numFmtId="3" fontId="1" fillId="0" borderId="20" xfId="0" applyNumberFormat="1" applyFont="1" applyBorder="1"/>
    <xf numFmtId="0" fontId="1" fillId="0" borderId="15" xfId="0" applyFont="1" applyBorder="1" applyAlignment="1">
      <alignment horizontal="left" indent="3"/>
    </xf>
    <xf numFmtId="3" fontId="1" fillId="0" borderId="16" xfId="0" applyNumberFormat="1" applyFont="1" applyBorder="1"/>
    <xf numFmtId="0" fontId="1" fillId="0" borderId="14" xfId="0" applyFont="1" applyBorder="1" applyAlignment="1">
      <alignment horizontal="left" indent="3"/>
    </xf>
    <xf numFmtId="3" fontId="1" fillId="0" borderId="7" xfId="0" applyNumberFormat="1" applyFont="1" applyBorder="1"/>
    <xf numFmtId="0" fontId="1" fillId="0" borderId="12" xfId="0" applyFont="1" applyFill="1" applyBorder="1" applyAlignment="1">
      <alignment horizontal="left" indent="3"/>
    </xf>
    <xf numFmtId="3" fontId="1" fillId="0" borderId="5" xfId="0" applyNumberFormat="1" applyFont="1" applyFill="1" applyBorder="1"/>
    <xf numFmtId="3" fontId="2" fillId="3" borderId="17" xfId="0" applyNumberFormat="1" applyFont="1" applyFill="1" applyBorder="1"/>
    <xf numFmtId="3" fontId="2" fillId="3" borderId="18" xfId="0" applyNumberFormat="1" applyFont="1" applyFill="1" applyBorder="1"/>
    <xf numFmtId="3" fontId="2" fillId="2" borderId="1" xfId="0" applyNumberFormat="1" applyFont="1" applyFill="1" applyBorder="1"/>
    <xf numFmtId="0" fontId="1" fillId="0" borderId="21" xfId="0" applyFont="1" applyBorder="1" applyAlignment="1">
      <alignment horizontal="left" indent="3"/>
    </xf>
    <xf numFmtId="3" fontId="1" fillId="0" borderId="22" xfId="0" applyNumberFormat="1" applyFont="1" applyBorder="1"/>
    <xf numFmtId="3" fontId="1" fillId="0" borderId="0" xfId="0" applyNumberFormat="1" applyFont="1"/>
    <xf numFmtId="3" fontId="2" fillId="3" borderId="23" xfId="0" applyNumberFormat="1" applyFont="1" applyFill="1" applyBorder="1"/>
    <xf numFmtId="3" fontId="2" fillId="4" borderId="24" xfId="0" applyNumberFormat="1" applyFont="1" applyFill="1" applyBorder="1"/>
    <xf numFmtId="3" fontId="1" fillId="0" borderId="25" xfId="0" applyNumberFormat="1" applyFont="1" applyBorder="1"/>
    <xf numFmtId="3" fontId="2" fillId="4" borderId="26" xfId="0" applyNumberFormat="1" applyFont="1" applyFill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2" fillId="4" borderId="29" xfId="0" applyNumberFormat="1" applyFont="1" applyFill="1" applyBorder="1"/>
    <xf numFmtId="3" fontId="2" fillId="2" borderId="23" xfId="0" applyNumberFormat="1" applyFont="1" applyFill="1" applyBorder="1"/>
    <xf numFmtId="3" fontId="1" fillId="0" borderId="0" xfId="0" applyNumberFormat="1" applyFont="1" applyBorder="1"/>
    <xf numFmtId="0" fontId="1" fillId="5" borderId="11" xfId="0" applyFont="1" applyFill="1" applyBorder="1" applyAlignment="1">
      <alignment horizontal="left" indent="3"/>
    </xf>
    <xf numFmtId="0" fontId="1" fillId="5" borderId="12" xfId="0" applyFont="1" applyFill="1" applyBorder="1" applyAlignment="1">
      <alignment horizontal="left" indent="3"/>
    </xf>
    <xf numFmtId="0" fontId="2" fillId="2" borderId="1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 horizontal="center"/>
    </xf>
    <xf numFmtId="3" fontId="2" fillId="3" borderId="30" xfId="0" applyNumberFormat="1" applyFont="1" applyFill="1" applyBorder="1"/>
    <xf numFmtId="3" fontId="2" fillId="2" borderId="31" xfId="0" applyNumberFormat="1" applyFont="1" applyFill="1" applyBorder="1"/>
    <xf numFmtId="3" fontId="2" fillId="4" borderId="32" xfId="0" applyNumberFormat="1" applyFont="1" applyFill="1" applyBorder="1"/>
    <xf numFmtId="3" fontId="2" fillId="3" borderId="33" xfId="0" applyNumberFormat="1" applyFont="1" applyFill="1" applyBorder="1"/>
    <xf numFmtId="3" fontId="1" fillId="0" borderId="34" xfId="0" applyNumberFormat="1" applyFont="1" applyBorder="1"/>
    <xf numFmtId="3" fontId="2" fillId="3" borderId="35" xfId="0" applyNumberFormat="1" applyFont="1" applyFill="1" applyBorder="1"/>
    <xf numFmtId="3" fontId="2" fillId="4" borderId="36" xfId="0" applyNumberFormat="1" applyFont="1" applyFill="1" applyBorder="1"/>
    <xf numFmtId="3" fontId="2" fillId="3" borderId="37" xfId="0" applyNumberFormat="1" applyFont="1" applyFill="1" applyBorder="1"/>
    <xf numFmtId="0" fontId="1" fillId="0" borderId="38" xfId="0" applyFont="1" applyBorder="1" applyAlignment="1">
      <alignment horizontal="left" indent="3"/>
    </xf>
    <xf numFmtId="0" fontId="1" fillId="0" borderId="3" xfId="0" applyFont="1" applyBorder="1"/>
    <xf numFmtId="0" fontId="1" fillId="0" borderId="7" xfId="0" applyFont="1" applyBorder="1"/>
    <xf numFmtId="0" fontId="1" fillId="0" borderId="16" xfId="0" applyFont="1" applyBorder="1"/>
    <xf numFmtId="0" fontId="1" fillId="0" borderId="4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2295524</xdr:colOff>
      <xdr:row>0</xdr:row>
      <xdr:rowOff>0</xdr:rowOff>
    </xdr:from>
    <xdr:to>
      <xdr:col>6</xdr:col>
      <xdr:colOff>314324</xdr:colOff>
      <xdr:row>3</xdr:row>
      <xdr:rowOff>76200</xdr:rowOff>
    </xdr:to>
    <xdr:sp macro="" textlink="">
      <xdr:nvSpPr>
        <xdr:cNvPr id="2" name="1 CuadroTexto"/>
        <xdr:cNvSpPr txBox="1"/>
      </xdr:nvSpPr>
      <xdr:spPr>
        <a:xfrm>
          <a:off x="2295524" y="0"/>
          <a:ext cx="6572250" cy="533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/>
            <a:t> Estadística evolución estudiantes matriculados de Grado y Primer y Segundo Ciclo </a:t>
          </a:r>
        </a:p>
        <a:p>
          <a:pPr algn="ctr"/>
          <a:r>
            <a:rPr lang="es-ES" sz="1200" b="1"/>
            <a:t>desde el curso 2008/2009</a:t>
          </a:r>
          <a:r>
            <a:rPr lang="es-ES" sz="1200" b="1" baseline="0"/>
            <a:t> </a:t>
          </a:r>
          <a:r>
            <a:rPr lang="es-ES" sz="1200" b="1"/>
            <a:t>hasta el 2019/2020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1869196</xdr:colOff>
      <xdr:row>3</xdr:row>
      <xdr:rowOff>101242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9196" cy="558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28"/>
  <sheetViews>
    <sheetView tabSelected="1" topLeftCell="A174" zoomScaleNormal="100" workbookViewId="0">
      <selection activeCell="A196" sqref="A196:XFD196"/>
    </sheetView>
  </sheetViews>
  <sheetFormatPr baseColWidth="10" defaultRowHeight="12" customHeight="1" x14ac:dyDescent="0.2"/>
  <cols>
    <col min="1" max="1" width="82.85546875" style="2" customWidth="1"/>
    <col min="2" max="5" width="5.5703125" style="2" customWidth="1"/>
    <col min="6" max="6" width="5.42578125" style="2" customWidth="1"/>
    <col min="7" max="7" width="5.5703125" style="2" customWidth="1"/>
    <col min="8" max="8" width="5.42578125" style="2" customWidth="1"/>
    <col min="9" max="10" width="5.5703125" style="2" customWidth="1"/>
    <col min="11" max="11" width="5.42578125" style="2" customWidth="1"/>
    <col min="12" max="16384" width="11.42578125" style="2"/>
  </cols>
  <sheetData>
    <row r="4" spans="1:11" ht="12" customHeight="1" x14ac:dyDescent="0.2">
      <c r="K4" s="3" t="s">
        <v>153</v>
      </c>
    </row>
    <row r="5" spans="1:11" s="1" customFormat="1" ht="12" customHeight="1" x14ac:dyDescent="0.25">
      <c r="K5" s="3" t="s">
        <v>168</v>
      </c>
    </row>
    <row r="6" spans="1:11" s="1" customFormat="1" ht="12" customHeight="1" thickBot="1" x14ac:dyDescent="0.3">
      <c r="G6" s="3"/>
    </row>
    <row r="7" spans="1:11" s="5" customFormat="1" ht="12.6" customHeight="1" thickBot="1" x14ac:dyDescent="0.25">
      <c r="A7" s="4" t="s">
        <v>152</v>
      </c>
      <c r="B7" s="44" t="s">
        <v>150</v>
      </c>
      <c r="C7" s="44" t="s">
        <v>149</v>
      </c>
      <c r="D7" s="44" t="s">
        <v>148</v>
      </c>
      <c r="E7" s="44" t="s">
        <v>147</v>
      </c>
      <c r="F7" s="45" t="s">
        <v>146</v>
      </c>
      <c r="G7" s="45" t="s">
        <v>145</v>
      </c>
      <c r="H7" s="45" t="s">
        <v>160</v>
      </c>
      <c r="I7" s="45" t="s">
        <v>161</v>
      </c>
      <c r="J7" s="45" t="s">
        <v>163</v>
      </c>
      <c r="K7" s="45" t="s">
        <v>164</v>
      </c>
    </row>
    <row r="8" spans="1:11" ht="12.6" customHeight="1" thickBot="1" x14ac:dyDescent="0.25">
      <c r="A8" s="6" t="s">
        <v>142</v>
      </c>
      <c r="B8" s="7">
        <v>26174</v>
      </c>
      <c r="C8" s="7">
        <v>26612</v>
      </c>
      <c r="D8" s="7">
        <v>26264</v>
      </c>
      <c r="E8" s="7">
        <v>25971</v>
      </c>
      <c r="F8" s="33">
        <v>24786</v>
      </c>
      <c r="G8" s="33">
        <v>23763</v>
      </c>
      <c r="H8" s="49">
        <v>23586</v>
      </c>
      <c r="I8" s="46">
        <v>22326</v>
      </c>
      <c r="J8" s="53">
        <v>22290</v>
      </c>
      <c r="K8" s="53">
        <f>SUM(K9,K42,K58,K67,K73,K79,K88,K99,K120,K125,K131,K133,K137)</f>
        <v>22831</v>
      </c>
    </row>
    <row r="9" spans="1:11" s="10" customFormat="1" ht="12.6" customHeight="1" thickBot="1" x14ac:dyDescent="0.25">
      <c r="A9" s="17" t="s">
        <v>129</v>
      </c>
      <c r="B9" s="18">
        <v>5479</v>
      </c>
      <c r="C9" s="18">
        <v>5292</v>
      </c>
      <c r="D9" s="18">
        <v>5083</v>
      </c>
      <c r="E9" s="18">
        <v>5001</v>
      </c>
      <c r="F9" s="36">
        <v>4828</v>
      </c>
      <c r="G9" s="36">
        <v>4335</v>
      </c>
      <c r="H9" s="18">
        <v>4250</v>
      </c>
      <c r="I9" s="48">
        <f>SUM(I10:I30)</f>
        <v>3857</v>
      </c>
      <c r="J9" s="52">
        <f>SUM(J10:J30)</f>
        <v>3809</v>
      </c>
      <c r="K9" s="52">
        <f>SUM(K11:K30)</f>
        <v>3907</v>
      </c>
    </row>
    <row r="10" spans="1:11" ht="12" customHeight="1" x14ac:dyDescent="0.2">
      <c r="A10" s="13" t="s">
        <v>11</v>
      </c>
      <c r="B10" s="14">
        <v>188</v>
      </c>
      <c r="C10" s="14">
        <v>7</v>
      </c>
      <c r="D10" s="14">
        <v>7</v>
      </c>
      <c r="E10" s="14">
        <v>7</v>
      </c>
      <c r="F10" s="35">
        <v>4</v>
      </c>
      <c r="G10" s="41">
        <v>4</v>
      </c>
      <c r="H10" s="14">
        <v>1</v>
      </c>
      <c r="I10" s="14"/>
      <c r="J10" s="14"/>
      <c r="K10" s="55"/>
    </row>
    <row r="11" spans="1:11" ht="12" customHeight="1" x14ac:dyDescent="0.2">
      <c r="A11" s="13" t="s">
        <v>111</v>
      </c>
      <c r="B11" s="14"/>
      <c r="C11" s="14">
        <v>239</v>
      </c>
      <c r="D11" s="14">
        <v>305</v>
      </c>
      <c r="E11" s="14">
        <v>346</v>
      </c>
      <c r="F11" s="35">
        <v>369</v>
      </c>
      <c r="G11" s="41">
        <v>376</v>
      </c>
      <c r="H11" s="14">
        <v>358</v>
      </c>
      <c r="I11" s="14">
        <v>327</v>
      </c>
      <c r="J11" s="14">
        <v>332</v>
      </c>
      <c r="K11" s="14">
        <v>328</v>
      </c>
    </row>
    <row r="12" spans="1:11" ht="12" customHeight="1" x14ac:dyDescent="0.2">
      <c r="A12" s="13" t="s">
        <v>115</v>
      </c>
      <c r="B12" s="14">
        <v>238</v>
      </c>
      <c r="C12" s="14">
        <v>378</v>
      </c>
      <c r="D12" s="14">
        <v>512</v>
      </c>
      <c r="E12" s="14">
        <v>637</v>
      </c>
      <c r="F12" s="35">
        <v>707</v>
      </c>
      <c r="G12" s="41">
        <v>730</v>
      </c>
      <c r="H12" s="14">
        <v>749</v>
      </c>
      <c r="I12" s="14">
        <v>711</v>
      </c>
      <c r="J12" s="14">
        <v>715</v>
      </c>
      <c r="K12" s="14">
        <v>706</v>
      </c>
    </row>
    <row r="13" spans="1:11" ht="12" customHeight="1" x14ac:dyDescent="0.2">
      <c r="A13" s="13" t="s">
        <v>116</v>
      </c>
      <c r="B13" s="14">
        <v>116</v>
      </c>
      <c r="C13" s="14">
        <v>164</v>
      </c>
      <c r="D13" s="14">
        <v>203</v>
      </c>
      <c r="E13" s="14">
        <v>244</v>
      </c>
      <c r="F13" s="35">
        <v>254</v>
      </c>
      <c r="G13" s="41">
        <v>247</v>
      </c>
      <c r="H13" s="14">
        <v>260</v>
      </c>
      <c r="I13" s="14">
        <v>255</v>
      </c>
      <c r="J13" s="14">
        <v>250</v>
      </c>
      <c r="K13" s="14">
        <v>267</v>
      </c>
    </row>
    <row r="14" spans="1:11" ht="12" customHeight="1" x14ac:dyDescent="0.2">
      <c r="A14" s="13" t="s">
        <v>112</v>
      </c>
      <c r="B14" s="14">
        <v>118</v>
      </c>
      <c r="C14" s="14">
        <v>136</v>
      </c>
      <c r="D14" s="14">
        <v>211</v>
      </c>
      <c r="E14" s="14">
        <v>296</v>
      </c>
      <c r="F14" s="35">
        <v>319</v>
      </c>
      <c r="G14" s="41">
        <v>301</v>
      </c>
      <c r="H14" s="14">
        <v>302</v>
      </c>
      <c r="I14" s="14">
        <v>277</v>
      </c>
      <c r="J14" s="14">
        <v>258</v>
      </c>
      <c r="K14" s="14">
        <v>228</v>
      </c>
    </row>
    <row r="15" spans="1:11" ht="12" customHeight="1" x14ac:dyDescent="0.2">
      <c r="A15" s="13" t="s">
        <v>45</v>
      </c>
      <c r="B15" s="14">
        <v>112</v>
      </c>
      <c r="C15" s="14">
        <v>198</v>
      </c>
      <c r="D15" s="14">
        <v>258</v>
      </c>
      <c r="E15" s="14">
        <v>336</v>
      </c>
      <c r="F15" s="35">
        <v>353</v>
      </c>
      <c r="G15" s="41">
        <v>371</v>
      </c>
      <c r="H15" s="14">
        <v>380</v>
      </c>
      <c r="I15" s="14">
        <v>379</v>
      </c>
      <c r="J15" s="14">
        <v>361</v>
      </c>
      <c r="K15" s="14">
        <v>366</v>
      </c>
    </row>
    <row r="16" spans="1:11" ht="12" customHeight="1" x14ac:dyDescent="0.2">
      <c r="A16" s="13" t="s">
        <v>117</v>
      </c>
      <c r="B16" s="14">
        <v>266</v>
      </c>
      <c r="C16" s="14">
        <v>338</v>
      </c>
      <c r="D16" s="14">
        <v>357</v>
      </c>
      <c r="E16" s="14">
        <v>357</v>
      </c>
      <c r="F16" s="35">
        <v>357</v>
      </c>
      <c r="G16" s="41">
        <v>356</v>
      </c>
      <c r="H16" s="14">
        <v>335</v>
      </c>
      <c r="I16" s="14">
        <v>312</v>
      </c>
      <c r="J16" s="14">
        <v>319</v>
      </c>
      <c r="K16" s="14">
        <v>339</v>
      </c>
    </row>
    <row r="17" spans="1:11" ht="12" customHeight="1" x14ac:dyDescent="0.2">
      <c r="A17" s="13" t="s">
        <v>46</v>
      </c>
      <c r="B17" s="14">
        <v>130</v>
      </c>
      <c r="C17" s="14">
        <v>211</v>
      </c>
      <c r="D17" s="14">
        <v>275</v>
      </c>
      <c r="E17" s="14">
        <v>325</v>
      </c>
      <c r="F17" s="35">
        <v>352</v>
      </c>
      <c r="G17" s="41">
        <v>369</v>
      </c>
      <c r="H17" s="14">
        <v>371</v>
      </c>
      <c r="I17" s="14">
        <v>361</v>
      </c>
      <c r="J17" s="14">
        <v>389</v>
      </c>
      <c r="K17" s="14">
        <v>428</v>
      </c>
    </row>
    <row r="18" spans="1:11" ht="12" customHeight="1" x14ac:dyDescent="0.2">
      <c r="A18" s="13" t="s">
        <v>113</v>
      </c>
      <c r="B18" s="14">
        <v>314</v>
      </c>
      <c r="C18" s="14">
        <v>507</v>
      </c>
      <c r="D18" s="14">
        <v>661</v>
      </c>
      <c r="E18" s="14">
        <v>830</v>
      </c>
      <c r="F18" s="35">
        <v>944</v>
      </c>
      <c r="G18" s="41">
        <v>959</v>
      </c>
      <c r="H18" s="14">
        <v>951</v>
      </c>
      <c r="I18" s="14">
        <v>866</v>
      </c>
      <c r="J18" s="14">
        <v>820</v>
      </c>
      <c r="K18" s="14">
        <v>816</v>
      </c>
    </row>
    <row r="19" spans="1:11" ht="12" customHeight="1" x14ac:dyDescent="0.2">
      <c r="A19" s="13" t="s">
        <v>114</v>
      </c>
      <c r="B19" s="14">
        <v>74</v>
      </c>
      <c r="C19" s="14">
        <v>121</v>
      </c>
      <c r="D19" s="14">
        <v>191</v>
      </c>
      <c r="E19" s="14">
        <v>283</v>
      </c>
      <c r="F19" s="35">
        <v>323</v>
      </c>
      <c r="G19" s="41">
        <v>291</v>
      </c>
      <c r="H19" s="14">
        <v>299</v>
      </c>
      <c r="I19" s="14">
        <v>281</v>
      </c>
      <c r="J19" s="14">
        <v>288</v>
      </c>
      <c r="K19" s="14">
        <v>293</v>
      </c>
    </row>
    <row r="20" spans="1:11" ht="12" customHeight="1" x14ac:dyDescent="0.2">
      <c r="A20" s="13" t="s">
        <v>165</v>
      </c>
      <c r="B20" s="14"/>
      <c r="C20" s="14"/>
      <c r="D20" s="14"/>
      <c r="E20" s="14"/>
      <c r="F20" s="35"/>
      <c r="G20" s="41"/>
      <c r="H20" s="14"/>
      <c r="I20" s="14"/>
      <c r="J20" s="14"/>
      <c r="K20" s="14">
        <v>10</v>
      </c>
    </row>
    <row r="21" spans="1:11" ht="12" customHeight="1" x14ac:dyDescent="0.2">
      <c r="A21" s="13" t="s">
        <v>13</v>
      </c>
      <c r="B21" s="14">
        <v>243</v>
      </c>
      <c r="C21" s="14">
        <v>186</v>
      </c>
      <c r="D21" s="14">
        <v>137</v>
      </c>
      <c r="E21" s="14">
        <v>102</v>
      </c>
      <c r="F21" s="35">
        <v>62</v>
      </c>
      <c r="G21" s="41">
        <v>31</v>
      </c>
      <c r="H21" s="14">
        <v>19</v>
      </c>
      <c r="I21" s="14"/>
      <c r="J21" s="14"/>
      <c r="K21" s="14"/>
    </row>
    <row r="22" spans="1:11" ht="12" customHeight="1" x14ac:dyDescent="0.2">
      <c r="A22" s="13" t="s">
        <v>14</v>
      </c>
      <c r="B22" s="14">
        <v>374</v>
      </c>
      <c r="C22" s="14">
        <v>270</v>
      </c>
      <c r="D22" s="14">
        <v>209</v>
      </c>
      <c r="E22" s="14">
        <v>149</v>
      </c>
      <c r="F22" s="35">
        <v>96</v>
      </c>
      <c r="G22" s="41">
        <v>49</v>
      </c>
      <c r="H22" s="14">
        <v>39</v>
      </c>
      <c r="I22" s="14"/>
      <c r="J22" s="14"/>
      <c r="K22" s="14"/>
    </row>
    <row r="23" spans="1:11" ht="12" customHeight="1" x14ac:dyDescent="0.2">
      <c r="A23" s="13" t="s">
        <v>154</v>
      </c>
      <c r="B23" s="14">
        <v>989</v>
      </c>
      <c r="C23" s="14">
        <v>852</v>
      </c>
      <c r="D23" s="14">
        <v>691</v>
      </c>
      <c r="E23" s="14">
        <v>473</v>
      </c>
      <c r="F23" s="35">
        <v>275</v>
      </c>
      <c r="G23" s="41">
        <v>101</v>
      </c>
      <c r="H23" s="14">
        <v>57</v>
      </c>
      <c r="I23" s="14"/>
      <c r="J23" s="14"/>
      <c r="K23" s="14"/>
    </row>
    <row r="24" spans="1:11" ht="12" customHeight="1" x14ac:dyDescent="0.2">
      <c r="A24" s="13" t="s">
        <v>12</v>
      </c>
      <c r="B24" s="14">
        <v>243</v>
      </c>
      <c r="C24" s="14">
        <v>177</v>
      </c>
      <c r="D24" s="14">
        <v>124</v>
      </c>
      <c r="E24" s="14">
        <v>89</v>
      </c>
      <c r="F24" s="35">
        <v>42</v>
      </c>
      <c r="G24" s="41">
        <v>19</v>
      </c>
      <c r="H24" s="14">
        <v>10</v>
      </c>
      <c r="I24" s="14"/>
      <c r="J24" s="14"/>
      <c r="K24" s="14"/>
    </row>
    <row r="25" spans="1:11" ht="12" customHeight="1" x14ac:dyDescent="0.2">
      <c r="A25" s="13" t="s">
        <v>110</v>
      </c>
      <c r="B25" s="14">
        <v>115</v>
      </c>
      <c r="C25" s="14">
        <v>50</v>
      </c>
      <c r="D25" s="14">
        <v>18</v>
      </c>
      <c r="E25" s="14">
        <v>6</v>
      </c>
      <c r="F25" s="35">
        <v>1</v>
      </c>
      <c r="G25" s="41"/>
      <c r="H25" s="14"/>
      <c r="I25" s="14"/>
      <c r="J25" s="14"/>
      <c r="K25" s="14"/>
    </row>
    <row r="26" spans="1:11" ht="12" customHeight="1" x14ac:dyDescent="0.2">
      <c r="A26" s="13" t="s">
        <v>107</v>
      </c>
      <c r="B26" s="14">
        <v>338</v>
      </c>
      <c r="C26" s="14">
        <v>253</v>
      </c>
      <c r="D26" s="14">
        <v>155</v>
      </c>
      <c r="E26" s="14">
        <v>74</v>
      </c>
      <c r="F26" s="35">
        <v>39</v>
      </c>
      <c r="G26" s="41"/>
      <c r="H26" s="14"/>
      <c r="I26" s="14"/>
      <c r="J26" s="14"/>
      <c r="K26" s="14"/>
    </row>
    <row r="27" spans="1:11" ht="12" customHeight="1" x14ac:dyDescent="0.2">
      <c r="A27" s="13" t="s">
        <v>126</v>
      </c>
      <c r="B27" s="14">
        <v>499</v>
      </c>
      <c r="C27" s="14">
        <v>401</v>
      </c>
      <c r="D27" s="14">
        <v>286</v>
      </c>
      <c r="E27" s="14">
        <v>151</v>
      </c>
      <c r="F27" s="35">
        <v>100</v>
      </c>
      <c r="G27" s="41"/>
      <c r="H27" s="14"/>
      <c r="I27" s="14"/>
      <c r="J27" s="14"/>
      <c r="K27" s="14"/>
    </row>
    <row r="28" spans="1:11" ht="12" customHeight="1" x14ac:dyDescent="0.2">
      <c r="A28" s="13" t="s">
        <v>108</v>
      </c>
      <c r="B28" s="14">
        <v>765</v>
      </c>
      <c r="C28" s="14">
        <v>514</v>
      </c>
      <c r="D28" s="14">
        <v>282</v>
      </c>
      <c r="E28" s="14">
        <v>130</v>
      </c>
      <c r="F28" s="35">
        <v>63</v>
      </c>
      <c r="G28" s="41"/>
      <c r="H28" s="14"/>
      <c r="I28" s="14"/>
      <c r="J28" s="14"/>
      <c r="K28" s="14"/>
    </row>
    <row r="29" spans="1:11" ht="12" customHeight="1" x14ac:dyDescent="0.2">
      <c r="A29" s="13" t="s">
        <v>109</v>
      </c>
      <c r="B29" s="14">
        <v>269</v>
      </c>
      <c r="C29" s="14">
        <v>176</v>
      </c>
      <c r="D29" s="14">
        <v>104</v>
      </c>
      <c r="E29" s="14">
        <v>52</v>
      </c>
      <c r="F29" s="35">
        <v>25</v>
      </c>
      <c r="G29" s="41"/>
      <c r="H29" s="14"/>
      <c r="I29" s="14"/>
      <c r="J29" s="14"/>
      <c r="K29" s="14"/>
    </row>
    <row r="30" spans="1:11" ht="12" customHeight="1" thickBot="1" x14ac:dyDescent="0.25">
      <c r="A30" s="19" t="s">
        <v>127</v>
      </c>
      <c r="B30" s="20">
        <v>88</v>
      </c>
      <c r="C30" s="20">
        <v>114</v>
      </c>
      <c r="D30" s="20">
        <v>97</v>
      </c>
      <c r="E30" s="20">
        <v>114</v>
      </c>
      <c r="F30" s="37">
        <v>143</v>
      </c>
      <c r="G30" s="41">
        <v>131</v>
      </c>
      <c r="H30" s="14">
        <v>119</v>
      </c>
      <c r="I30" s="14">
        <v>88</v>
      </c>
      <c r="J30" s="14">
        <v>77</v>
      </c>
      <c r="K30" s="14">
        <v>126</v>
      </c>
    </row>
    <row r="31" spans="1:11" s="10" customFormat="1" ht="12.6" customHeight="1" thickBot="1" x14ac:dyDescent="0.25">
      <c r="A31" s="17" t="s">
        <v>130</v>
      </c>
      <c r="B31" s="18">
        <v>953</v>
      </c>
      <c r="C31" s="18">
        <v>1369</v>
      </c>
      <c r="D31" s="18"/>
      <c r="E31" s="18"/>
      <c r="F31" s="36"/>
      <c r="G31" s="36"/>
      <c r="H31" s="36"/>
      <c r="I31" s="36"/>
      <c r="J31" s="36"/>
      <c r="K31" s="36"/>
    </row>
    <row r="32" spans="1:11" ht="12" customHeight="1" x14ac:dyDescent="0.2">
      <c r="A32" s="13" t="s">
        <v>155</v>
      </c>
      <c r="B32" s="14">
        <v>35</v>
      </c>
      <c r="C32" s="14">
        <v>5</v>
      </c>
      <c r="D32" s="14"/>
      <c r="E32" s="14"/>
      <c r="F32" s="14"/>
      <c r="G32" s="14"/>
      <c r="H32" s="14"/>
      <c r="I32" s="14"/>
      <c r="J32" s="14"/>
      <c r="K32" s="56"/>
    </row>
    <row r="33" spans="1:11" ht="12" customHeight="1" x14ac:dyDescent="0.2">
      <c r="A33" s="13" t="s">
        <v>156</v>
      </c>
      <c r="B33" s="14">
        <v>11</v>
      </c>
      <c r="C33" s="14"/>
      <c r="D33" s="14"/>
      <c r="E33" s="14"/>
      <c r="F33" s="14"/>
      <c r="G33" s="14"/>
      <c r="H33" s="14"/>
      <c r="I33" s="14"/>
      <c r="J33" s="14"/>
      <c r="K33" s="58"/>
    </row>
    <row r="34" spans="1:11" ht="12" customHeight="1" x14ac:dyDescent="0.2">
      <c r="A34" s="13" t="s">
        <v>125</v>
      </c>
      <c r="B34" s="14">
        <v>30</v>
      </c>
      <c r="C34" s="14">
        <v>1</v>
      </c>
      <c r="D34" s="14"/>
      <c r="E34" s="14"/>
      <c r="F34" s="14"/>
      <c r="G34" s="14"/>
      <c r="H34" s="14"/>
      <c r="I34" s="14"/>
      <c r="J34" s="14"/>
      <c r="K34" s="58"/>
    </row>
    <row r="35" spans="1:11" ht="12" customHeight="1" x14ac:dyDescent="0.2">
      <c r="A35" s="13" t="s">
        <v>21</v>
      </c>
      <c r="B35" s="14">
        <v>476</v>
      </c>
      <c r="C35" s="14">
        <v>696</v>
      </c>
      <c r="D35" s="14"/>
      <c r="E35" s="14"/>
      <c r="F35" s="14"/>
      <c r="G35" s="14"/>
      <c r="H35" s="14"/>
      <c r="I35" s="14"/>
      <c r="J35" s="14"/>
      <c r="K35" s="58"/>
    </row>
    <row r="36" spans="1:11" ht="12" customHeight="1" x14ac:dyDescent="0.2">
      <c r="A36" s="13" t="s">
        <v>101</v>
      </c>
      <c r="B36" s="14">
        <v>187</v>
      </c>
      <c r="C36" s="14">
        <v>325</v>
      </c>
      <c r="D36" s="14"/>
      <c r="E36" s="14"/>
      <c r="F36" s="14"/>
      <c r="G36" s="14"/>
      <c r="H36" s="14"/>
      <c r="I36" s="14"/>
      <c r="J36" s="14"/>
      <c r="K36" s="58"/>
    </row>
    <row r="37" spans="1:11" ht="12" customHeight="1" x14ac:dyDescent="0.2">
      <c r="A37" s="13" t="s">
        <v>102</v>
      </c>
      <c r="B37" s="14">
        <v>214</v>
      </c>
      <c r="C37" s="14">
        <v>335</v>
      </c>
      <c r="D37" s="14"/>
      <c r="E37" s="14"/>
      <c r="F37" s="14"/>
      <c r="G37" s="14"/>
      <c r="H37" s="14"/>
      <c r="I37" s="14"/>
      <c r="J37" s="14"/>
      <c r="K37" s="58"/>
    </row>
    <row r="38" spans="1:11" ht="12" customHeight="1" thickBot="1" x14ac:dyDescent="0.25">
      <c r="A38" s="15" t="s">
        <v>127</v>
      </c>
      <c r="B38" s="16"/>
      <c r="C38" s="16">
        <v>7</v>
      </c>
      <c r="D38" s="16"/>
      <c r="E38" s="16"/>
      <c r="F38" s="14"/>
      <c r="G38" s="14"/>
      <c r="H38" s="14"/>
      <c r="I38" s="14"/>
      <c r="J38" s="14"/>
      <c r="K38" s="57"/>
    </row>
    <row r="39" spans="1:11" s="10" customFormat="1" ht="12.6" customHeight="1" thickBot="1" x14ac:dyDescent="0.25">
      <c r="A39" s="17" t="s">
        <v>1</v>
      </c>
      <c r="B39" s="18">
        <v>1232</v>
      </c>
      <c r="C39" s="18"/>
      <c r="D39" s="18"/>
      <c r="E39" s="18"/>
      <c r="F39" s="36"/>
      <c r="G39" s="36"/>
      <c r="H39" s="36"/>
      <c r="I39" s="36"/>
      <c r="J39" s="36"/>
      <c r="K39" s="36"/>
    </row>
    <row r="40" spans="1:11" ht="12" customHeight="1" x14ac:dyDescent="0.2">
      <c r="A40" s="13" t="s">
        <v>15</v>
      </c>
      <c r="B40" s="14">
        <v>1146</v>
      </c>
      <c r="C40" s="14"/>
      <c r="D40" s="14"/>
      <c r="E40" s="14"/>
      <c r="F40" s="35"/>
      <c r="G40" s="14"/>
      <c r="H40" s="14"/>
      <c r="I40" s="14"/>
      <c r="J40" s="14"/>
      <c r="K40" s="55"/>
    </row>
    <row r="41" spans="1:11" ht="12" customHeight="1" thickBot="1" x14ac:dyDescent="0.25">
      <c r="A41" s="30" t="s">
        <v>127</v>
      </c>
      <c r="B41" s="31">
        <v>86</v>
      </c>
      <c r="C41" s="31"/>
      <c r="D41" s="31"/>
      <c r="E41" s="31"/>
      <c r="F41" s="38"/>
      <c r="G41" s="14"/>
      <c r="H41" s="14"/>
      <c r="I41" s="14"/>
      <c r="J41" s="14"/>
      <c r="K41" s="57"/>
    </row>
    <row r="42" spans="1:11" s="10" customFormat="1" ht="12.6" customHeight="1" thickBot="1" x14ac:dyDescent="0.25">
      <c r="A42" s="17" t="s">
        <v>2</v>
      </c>
      <c r="B42" s="18">
        <v>1588</v>
      </c>
      <c r="C42" s="18">
        <v>1672</v>
      </c>
      <c r="D42" s="18">
        <v>1755</v>
      </c>
      <c r="E42" s="18">
        <v>1802</v>
      </c>
      <c r="F42" s="36">
        <v>1717</v>
      </c>
      <c r="G42" s="36">
        <v>1775</v>
      </c>
      <c r="H42" s="36">
        <v>1793</v>
      </c>
      <c r="I42" s="36">
        <f>SUM(I43:I57)</f>
        <v>1808</v>
      </c>
      <c r="J42" s="36">
        <f>SUM(J43:J57)</f>
        <v>1854</v>
      </c>
      <c r="K42" s="36">
        <f>SUM(K45:K57)</f>
        <v>1943</v>
      </c>
    </row>
    <row r="43" spans="1:11" ht="12" customHeight="1" x14ac:dyDescent="0.2">
      <c r="A43" s="13" t="s">
        <v>58</v>
      </c>
      <c r="B43" s="14">
        <v>46</v>
      </c>
      <c r="C43" s="14">
        <v>34</v>
      </c>
      <c r="D43" s="14">
        <v>17</v>
      </c>
      <c r="E43" s="14">
        <v>7</v>
      </c>
      <c r="F43" s="14"/>
      <c r="G43" s="14"/>
      <c r="H43" s="14"/>
      <c r="I43" s="14"/>
      <c r="J43" s="14"/>
      <c r="K43" s="56"/>
    </row>
    <row r="44" spans="1:11" ht="12" customHeight="1" x14ac:dyDescent="0.2">
      <c r="A44" s="13" t="s">
        <v>59</v>
      </c>
      <c r="B44" s="14">
        <v>72</v>
      </c>
      <c r="C44" s="14">
        <v>27</v>
      </c>
      <c r="D44" s="14">
        <v>3</v>
      </c>
      <c r="E44" s="14"/>
      <c r="F44" s="14"/>
      <c r="G44" s="14"/>
      <c r="H44" s="14"/>
      <c r="I44" s="14"/>
      <c r="J44" s="14"/>
      <c r="K44" s="58"/>
    </row>
    <row r="45" spans="1:11" ht="12" customHeight="1" x14ac:dyDescent="0.2">
      <c r="A45" s="42" t="s">
        <v>60</v>
      </c>
      <c r="B45" s="14">
        <v>60</v>
      </c>
      <c r="C45" s="14">
        <v>118</v>
      </c>
      <c r="D45" s="14">
        <v>185</v>
      </c>
      <c r="E45" s="14">
        <v>253</v>
      </c>
      <c r="F45" s="14">
        <v>269</v>
      </c>
      <c r="G45" s="14">
        <v>274</v>
      </c>
      <c r="H45" s="14">
        <v>281</v>
      </c>
      <c r="I45" s="14">
        <v>272</v>
      </c>
      <c r="J45" s="14">
        <v>280</v>
      </c>
      <c r="K45" s="58">
        <v>276</v>
      </c>
    </row>
    <row r="46" spans="1:11" ht="12" customHeight="1" x14ac:dyDescent="0.2">
      <c r="A46" s="42" t="s">
        <v>61</v>
      </c>
      <c r="B46" s="14">
        <v>95</v>
      </c>
      <c r="C46" s="14">
        <v>138</v>
      </c>
      <c r="D46" s="14">
        <v>184</v>
      </c>
      <c r="E46" s="14">
        <v>235</v>
      </c>
      <c r="F46" s="14">
        <v>256</v>
      </c>
      <c r="G46" s="14">
        <v>276</v>
      </c>
      <c r="H46" s="14">
        <v>284</v>
      </c>
      <c r="I46" s="14">
        <v>295</v>
      </c>
      <c r="J46" s="14">
        <v>308</v>
      </c>
      <c r="K46" s="58">
        <v>344</v>
      </c>
    </row>
    <row r="47" spans="1:11" ht="12" customHeight="1" x14ac:dyDescent="0.2">
      <c r="A47" s="42" t="s">
        <v>62</v>
      </c>
      <c r="B47" s="14">
        <v>70</v>
      </c>
      <c r="C47" s="14">
        <v>129</v>
      </c>
      <c r="D47" s="14">
        <v>156</v>
      </c>
      <c r="E47" s="14">
        <v>163</v>
      </c>
      <c r="F47" s="14">
        <v>152</v>
      </c>
      <c r="G47" s="14">
        <v>151</v>
      </c>
      <c r="H47" s="14">
        <v>133</v>
      </c>
      <c r="I47" s="14">
        <v>127</v>
      </c>
      <c r="J47" s="14">
        <v>143</v>
      </c>
      <c r="K47" s="58">
        <v>143</v>
      </c>
    </row>
    <row r="48" spans="1:11" ht="12" customHeight="1" x14ac:dyDescent="0.2">
      <c r="A48" s="42" t="s">
        <v>63</v>
      </c>
      <c r="B48" s="14">
        <v>67</v>
      </c>
      <c r="C48" s="14">
        <v>108</v>
      </c>
      <c r="D48" s="14">
        <v>152</v>
      </c>
      <c r="E48" s="14">
        <v>196</v>
      </c>
      <c r="F48" s="14">
        <v>220</v>
      </c>
      <c r="G48" s="14">
        <v>216</v>
      </c>
      <c r="H48" s="14">
        <v>222</v>
      </c>
      <c r="I48" s="14">
        <v>230</v>
      </c>
      <c r="J48" s="14">
        <v>249</v>
      </c>
      <c r="K48" s="58">
        <v>264</v>
      </c>
    </row>
    <row r="49" spans="1:11" ht="12" customHeight="1" x14ac:dyDescent="0.2">
      <c r="A49" s="42" t="s">
        <v>65</v>
      </c>
      <c r="B49" s="14">
        <v>105</v>
      </c>
      <c r="C49" s="14">
        <v>144</v>
      </c>
      <c r="D49" s="14">
        <v>194</v>
      </c>
      <c r="E49" s="14">
        <v>207</v>
      </c>
      <c r="F49" s="14">
        <v>206</v>
      </c>
      <c r="G49" s="14">
        <v>227</v>
      </c>
      <c r="H49" s="14">
        <v>236</v>
      </c>
      <c r="I49" s="14">
        <v>239</v>
      </c>
      <c r="J49" s="14">
        <v>236</v>
      </c>
      <c r="K49" s="58">
        <v>234</v>
      </c>
    </row>
    <row r="50" spans="1:11" ht="12" customHeight="1" x14ac:dyDescent="0.2">
      <c r="A50" s="42" t="s">
        <v>64</v>
      </c>
      <c r="B50" s="14">
        <v>157</v>
      </c>
      <c r="C50" s="14">
        <v>266</v>
      </c>
      <c r="D50" s="14">
        <v>360</v>
      </c>
      <c r="E50" s="14">
        <v>455</v>
      </c>
      <c r="F50" s="14">
        <v>529</v>
      </c>
      <c r="G50" s="14">
        <v>583</v>
      </c>
      <c r="H50" s="14">
        <v>612</v>
      </c>
      <c r="I50" s="14">
        <v>605</v>
      </c>
      <c r="J50" s="14">
        <v>594</v>
      </c>
      <c r="K50" s="58">
        <v>607</v>
      </c>
    </row>
    <row r="51" spans="1:11" ht="12" customHeight="1" x14ac:dyDescent="0.2">
      <c r="A51" s="42" t="s">
        <v>162</v>
      </c>
      <c r="B51" s="14"/>
      <c r="C51" s="14"/>
      <c r="D51" s="14"/>
      <c r="E51" s="14"/>
      <c r="F51" s="14"/>
      <c r="G51" s="14"/>
      <c r="H51" s="14"/>
      <c r="I51" s="14">
        <v>10</v>
      </c>
      <c r="J51" s="14">
        <v>20</v>
      </c>
      <c r="K51" s="58">
        <v>33</v>
      </c>
    </row>
    <row r="52" spans="1:11" ht="12" customHeight="1" x14ac:dyDescent="0.2">
      <c r="A52" s="42" t="s">
        <v>66</v>
      </c>
      <c r="B52" s="14">
        <v>95</v>
      </c>
      <c r="C52" s="14">
        <v>92</v>
      </c>
      <c r="D52" s="14">
        <v>94</v>
      </c>
      <c r="E52" s="14">
        <v>46</v>
      </c>
      <c r="F52" s="14">
        <v>11</v>
      </c>
      <c r="G52" s="14">
        <v>4</v>
      </c>
      <c r="H52" s="14">
        <v>1</v>
      </c>
      <c r="I52" s="14"/>
      <c r="J52" s="14"/>
      <c r="K52" s="58"/>
    </row>
    <row r="53" spans="1:11" ht="12" customHeight="1" x14ac:dyDescent="0.2">
      <c r="A53" s="42" t="s">
        <v>67</v>
      </c>
      <c r="B53" s="14">
        <v>153</v>
      </c>
      <c r="C53" s="14">
        <v>125</v>
      </c>
      <c r="D53" s="14">
        <v>88</v>
      </c>
      <c r="E53" s="14">
        <v>48</v>
      </c>
      <c r="F53" s="14">
        <v>10</v>
      </c>
      <c r="G53" s="14">
        <v>1</v>
      </c>
      <c r="H53" s="14"/>
      <c r="I53" s="14"/>
      <c r="J53" s="14"/>
      <c r="K53" s="58"/>
    </row>
    <row r="54" spans="1:11" ht="12" customHeight="1" x14ac:dyDescent="0.2">
      <c r="A54" s="42" t="s">
        <v>68</v>
      </c>
      <c r="B54" s="14">
        <v>100</v>
      </c>
      <c r="C54" s="14">
        <v>67</v>
      </c>
      <c r="D54" s="14">
        <v>23</v>
      </c>
      <c r="E54" s="14">
        <v>7</v>
      </c>
      <c r="F54" s="14">
        <v>2</v>
      </c>
      <c r="G54" s="14"/>
      <c r="H54" s="14"/>
      <c r="I54" s="14"/>
      <c r="J54" s="14"/>
      <c r="K54" s="58"/>
    </row>
    <row r="55" spans="1:11" ht="12" customHeight="1" x14ac:dyDescent="0.2">
      <c r="A55" s="42" t="s">
        <v>69</v>
      </c>
      <c r="B55" s="14">
        <v>124</v>
      </c>
      <c r="C55" s="14">
        <v>91</v>
      </c>
      <c r="D55" s="14">
        <v>68</v>
      </c>
      <c r="E55" s="14">
        <v>36</v>
      </c>
      <c r="F55" s="14">
        <v>4</v>
      </c>
      <c r="G55" s="14"/>
      <c r="H55" s="14"/>
      <c r="I55" s="14"/>
      <c r="J55" s="14"/>
      <c r="K55" s="58"/>
    </row>
    <row r="56" spans="1:11" ht="12" customHeight="1" x14ac:dyDescent="0.2">
      <c r="A56" s="42" t="s">
        <v>70</v>
      </c>
      <c r="B56" s="14">
        <v>413</v>
      </c>
      <c r="C56" s="14">
        <v>306</v>
      </c>
      <c r="D56" s="14">
        <v>203</v>
      </c>
      <c r="E56" s="14">
        <v>115</v>
      </c>
      <c r="F56" s="14">
        <v>36</v>
      </c>
      <c r="G56" s="14">
        <v>8</v>
      </c>
      <c r="H56" s="14">
        <v>23</v>
      </c>
      <c r="I56" s="14"/>
      <c r="J56" s="14"/>
      <c r="K56" s="58"/>
    </row>
    <row r="57" spans="1:11" ht="12" customHeight="1" thickBot="1" x14ac:dyDescent="0.25">
      <c r="A57" s="43" t="s">
        <v>127</v>
      </c>
      <c r="B57" s="16">
        <v>31</v>
      </c>
      <c r="C57" s="16">
        <v>27</v>
      </c>
      <c r="D57" s="16">
        <v>28</v>
      </c>
      <c r="E57" s="16">
        <v>34</v>
      </c>
      <c r="F57" s="14">
        <v>22</v>
      </c>
      <c r="G57" s="14">
        <v>35</v>
      </c>
      <c r="H57" s="14">
        <v>19</v>
      </c>
      <c r="I57" s="14">
        <v>30</v>
      </c>
      <c r="J57" s="14">
        <v>24</v>
      </c>
      <c r="K57" s="57">
        <v>42</v>
      </c>
    </row>
    <row r="58" spans="1:11" s="10" customFormat="1" ht="12.6" customHeight="1" thickBot="1" x14ac:dyDescent="0.25">
      <c r="A58" s="17" t="s">
        <v>140</v>
      </c>
      <c r="B58" s="18"/>
      <c r="C58" s="18"/>
      <c r="D58" s="18">
        <v>1315</v>
      </c>
      <c r="E58" s="18">
        <v>1335</v>
      </c>
      <c r="F58" s="36">
        <v>1267</v>
      </c>
      <c r="G58" s="36">
        <v>1223</v>
      </c>
      <c r="H58" s="36">
        <v>1214</v>
      </c>
      <c r="I58" s="36">
        <f>SUM(I59:I62)</f>
        <v>1180</v>
      </c>
      <c r="J58" s="36">
        <f>SUM(J59:J62)</f>
        <v>1170</v>
      </c>
      <c r="K58" s="36">
        <f>SUM(K59:K62)</f>
        <v>1190</v>
      </c>
    </row>
    <row r="59" spans="1:11" ht="12" customHeight="1" x14ac:dyDescent="0.2">
      <c r="A59" s="13" t="s">
        <v>21</v>
      </c>
      <c r="B59" s="14"/>
      <c r="C59" s="14"/>
      <c r="D59" s="14">
        <v>698</v>
      </c>
      <c r="E59" s="14">
        <v>727</v>
      </c>
      <c r="F59" s="14">
        <v>679</v>
      </c>
      <c r="G59" s="14">
        <v>645</v>
      </c>
      <c r="H59" s="14">
        <v>641</v>
      </c>
      <c r="I59" s="14">
        <v>619</v>
      </c>
      <c r="J59" s="14">
        <v>611</v>
      </c>
      <c r="K59" s="55">
        <v>622</v>
      </c>
    </row>
    <row r="60" spans="1:11" ht="12" customHeight="1" x14ac:dyDescent="0.2">
      <c r="A60" s="13" t="s">
        <v>101</v>
      </c>
      <c r="B60" s="14"/>
      <c r="C60" s="14"/>
      <c r="D60" s="14">
        <v>296</v>
      </c>
      <c r="E60" s="14">
        <v>276</v>
      </c>
      <c r="F60" s="14">
        <v>265</v>
      </c>
      <c r="G60" s="14">
        <v>263</v>
      </c>
      <c r="H60" s="14">
        <v>252</v>
      </c>
      <c r="I60" s="14">
        <v>246</v>
      </c>
      <c r="J60" s="14">
        <v>242</v>
      </c>
      <c r="K60" s="58">
        <v>240</v>
      </c>
    </row>
    <row r="61" spans="1:11" ht="12" customHeight="1" x14ac:dyDescent="0.2">
      <c r="A61" s="13" t="s">
        <v>102</v>
      </c>
      <c r="B61" s="14"/>
      <c r="C61" s="14"/>
      <c r="D61" s="14">
        <v>312</v>
      </c>
      <c r="E61" s="14">
        <v>317</v>
      </c>
      <c r="F61" s="14">
        <v>308</v>
      </c>
      <c r="G61" s="14">
        <v>302</v>
      </c>
      <c r="H61" s="14">
        <v>309</v>
      </c>
      <c r="I61" s="14">
        <v>309</v>
      </c>
      <c r="J61" s="14">
        <v>305</v>
      </c>
      <c r="K61" s="58">
        <v>305</v>
      </c>
    </row>
    <row r="62" spans="1:11" ht="12" customHeight="1" thickBot="1" x14ac:dyDescent="0.25">
      <c r="A62" s="15" t="s">
        <v>127</v>
      </c>
      <c r="B62" s="16"/>
      <c r="C62" s="16"/>
      <c r="D62" s="16">
        <v>9</v>
      </c>
      <c r="E62" s="16">
        <v>15</v>
      </c>
      <c r="F62" s="14">
        <v>15</v>
      </c>
      <c r="G62" s="14">
        <v>13</v>
      </c>
      <c r="H62" s="14">
        <v>12</v>
      </c>
      <c r="I62" s="14">
        <v>6</v>
      </c>
      <c r="J62" s="14">
        <v>12</v>
      </c>
      <c r="K62" s="57">
        <v>23</v>
      </c>
    </row>
    <row r="63" spans="1:11" s="10" customFormat="1" ht="12.6" customHeight="1" thickBot="1" x14ac:dyDescent="0.25">
      <c r="A63" s="17" t="s">
        <v>137</v>
      </c>
      <c r="B63" s="18">
        <v>2159</v>
      </c>
      <c r="C63" s="18"/>
      <c r="D63" s="18"/>
      <c r="E63" s="18"/>
      <c r="F63" s="36"/>
      <c r="G63" s="36"/>
      <c r="H63" s="36"/>
      <c r="I63" s="36"/>
      <c r="J63" s="36"/>
      <c r="K63" s="36"/>
    </row>
    <row r="64" spans="1:11" ht="12" customHeight="1" x14ac:dyDescent="0.2">
      <c r="A64" s="15" t="s">
        <v>9</v>
      </c>
      <c r="B64" s="16">
        <v>1294</v>
      </c>
      <c r="C64" s="16"/>
      <c r="D64" s="16"/>
      <c r="E64" s="14"/>
      <c r="F64" s="14"/>
      <c r="G64" s="14"/>
      <c r="H64" s="14"/>
      <c r="I64" s="14"/>
      <c r="J64" s="14"/>
      <c r="K64" s="55"/>
    </row>
    <row r="65" spans="1:11" ht="12" customHeight="1" x14ac:dyDescent="0.2">
      <c r="A65" s="13" t="s">
        <v>10</v>
      </c>
      <c r="B65" s="14">
        <v>756</v>
      </c>
      <c r="C65" s="14"/>
      <c r="D65" s="14"/>
      <c r="E65" s="14"/>
      <c r="F65" s="14"/>
      <c r="G65" s="14"/>
      <c r="H65" s="14"/>
      <c r="I65" s="14"/>
      <c r="J65" s="14"/>
      <c r="K65" s="58"/>
    </row>
    <row r="66" spans="1:11" ht="12" customHeight="1" thickBot="1" x14ac:dyDescent="0.25">
      <c r="A66" s="21" t="s">
        <v>127</v>
      </c>
      <c r="B66" s="22">
        <v>109</v>
      </c>
      <c r="C66" s="22"/>
      <c r="D66" s="22"/>
      <c r="E66" s="14"/>
      <c r="F66" s="14"/>
      <c r="G66" s="14"/>
      <c r="H66" s="14"/>
      <c r="I66" s="14"/>
      <c r="J66" s="14"/>
      <c r="K66" s="57"/>
    </row>
    <row r="67" spans="1:11" s="10" customFormat="1" ht="12.6" customHeight="1" thickBot="1" x14ac:dyDescent="0.25">
      <c r="A67" s="17" t="s">
        <v>136</v>
      </c>
      <c r="B67" s="18">
        <v>1547</v>
      </c>
      <c r="C67" s="18">
        <v>1549</v>
      </c>
      <c r="D67" s="18">
        <v>1545</v>
      </c>
      <c r="E67" s="18">
        <v>1568</v>
      </c>
      <c r="F67" s="36">
        <v>1542</v>
      </c>
      <c r="G67" s="36">
        <v>1508</v>
      </c>
      <c r="H67" s="36">
        <v>1531</v>
      </c>
      <c r="I67" s="36">
        <f>SUM(I68:I72)</f>
        <v>1475</v>
      </c>
      <c r="J67" s="36">
        <f>SUM(J68:J72)</f>
        <v>1445</v>
      </c>
      <c r="K67" s="36">
        <f>SUM(K70:K72)</f>
        <v>1535</v>
      </c>
    </row>
    <row r="68" spans="1:11" ht="12" customHeight="1" x14ac:dyDescent="0.2">
      <c r="A68" s="15" t="s">
        <v>29</v>
      </c>
      <c r="B68" s="16">
        <v>622</v>
      </c>
      <c r="C68" s="16">
        <v>408</v>
      </c>
      <c r="D68" s="16">
        <v>149</v>
      </c>
      <c r="E68" s="16">
        <v>29</v>
      </c>
      <c r="F68" s="14">
        <v>2</v>
      </c>
      <c r="G68" s="14"/>
      <c r="H68" s="14"/>
      <c r="I68" s="14"/>
      <c r="J68" s="14"/>
      <c r="K68" s="55"/>
    </row>
    <row r="69" spans="1:11" ht="12" customHeight="1" x14ac:dyDescent="0.2">
      <c r="A69" s="13" t="s">
        <v>98</v>
      </c>
      <c r="B69" s="14">
        <v>191</v>
      </c>
      <c r="C69" s="14">
        <v>77</v>
      </c>
      <c r="D69" s="14">
        <v>21</v>
      </c>
      <c r="E69" s="14"/>
      <c r="F69" s="14"/>
      <c r="G69" s="14"/>
      <c r="H69" s="14"/>
      <c r="I69" s="14"/>
      <c r="J69" s="14"/>
      <c r="K69" s="58"/>
    </row>
    <row r="70" spans="1:11" ht="12" customHeight="1" x14ac:dyDescent="0.2">
      <c r="A70" s="13" t="s">
        <v>99</v>
      </c>
      <c r="B70" s="14">
        <v>210</v>
      </c>
      <c r="C70" s="14">
        <v>442</v>
      </c>
      <c r="D70" s="14">
        <v>631</v>
      </c>
      <c r="E70" s="14">
        <v>778</v>
      </c>
      <c r="F70" s="14">
        <v>809</v>
      </c>
      <c r="G70" s="14">
        <v>799</v>
      </c>
      <c r="H70" s="14">
        <v>793</v>
      </c>
      <c r="I70" s="14">
        <v>752</v>
      </c>
      <c r="J70" s="14">
        <v>715</v>
      </c>
      <c r="K70" s="58">
        <v>755</v>
      </c>
    </row>
    <row r="71" spans="1:11" ht="12" customHeight="1" x14ac:dyDescent="0.2">
      <c r="A71" s="13" t="s">
        <v>100</v>
      </c>
      <c r="B71" s="14">
        <v>497</v>
      </c>
      <c r="C71" s="14">
        <v>597</v>
      </c>
      <c r="D71" s="14">
        <v>719</v>
      </c>
      <c r="E71" s="14">
        <v>742</v>
      </c>
      <c r="F71" s="14">
        <v>695</v>
      </c>
      <c r="G71" s="14">
        <v>680</v>
      </c>
      <c r="H71" s="14">
        <v>704</v>
      </c>
      <c r="I71" s="14">
        <v>699</v>
      </c>
      <c r="J71" s="14">
        <v>709</v>
      </c>
      <c r="K71" s="58">
        <v>739</v>
      </c>
    </row>
    <row r="72" spans="1:11" ht="12" customHeight="1" thickBot="1" x14ac:dyDescent="0.25">
      <c r="A72" s="15" t="s">
        <v>127</v>
      </c>
      <c r="B72" s="16">
        <v>27</v>
      </c>
      <c r="C72" s="16">
        <v>25</v>
      </c>
      <c r="D72" s="16">
        <v>25</v>
      </c>
      <c r="E72" s="16">
        <v>19</v>
      </c>
      <c r="F72" s="14">
        <v>36</v>
      </c>
      <c r="G72" s="14">
        <v>29</v>
      </c>
      <c r="H72" s="14">
        <v>34</v>
      </c>
      <c r="I72" s="14">
        <v>24</v>
      </c>
      <c r="J72" s="14">
        <v>21</v>
      </c>
      <c r="K72" s="57">
        <v>41</v>
      </c>
    </row>
    <row r="73" spans="1:11" s="10" customFormat="1" ht="12.6" customHeight="1" thickBot="1" x14ac:dyDescent="0.25">
      <c r="A73" s="17" t="s">
        <v>3</v>
      </c>
      <c r="B73" s="18">
        <v>2536</v>
      </c>
      <c r="C73" s="18">
        <v>2489</v>
      </c>
      <c r="D73" s="18">
        <v>2532</v>
      </c>
      <c r="E73" s="18">
        <v>2427</v>
      </c>
      <c r="F73" s="36">
        <v>2139</v>
      </c>
      <c r="G73" s="36">
        <v>2021</v>
      </c>
      <c r="H73" s="36">
        <v>1906</v>
      </c>
      <c r="I73" s="36">
        <f>SUM(I74:I78)</f>
        <v>1848</v>
      </c>
      <c r="J73" s="36">
        <f>SUM(J74:J78)</f>
        <v>1871</v>
      </c>
      <c r="K73" s="36">
        <f>SUM(K74:K78)</f>
        <v>1890</v>
      </c>
    </row>
    <row r="74" spans="1:11" ht="12" customHeight="1" x14ac:dyDescent="0.2">
      <c r="A74" s="15" t="s">
        <v>71</v>
      </c>
      <c r="B74" s="16">
        <v>336</v>
      </c>
      <c r="C74" s="16">
        <v>635</v>
      </c>
      <c r="D74" s="16">
        <v>977</v>
      </c>
      <c r="E74" s="16">
        <v>1275</v>
      </c>
      <c r="F74" s="14">
        <v>1396</v>
      </c>
      <c r="G74" s="14">
        <v>1416</v>
      </c>
      <c r="H74" s="14">
        <v>1385</v>
      </c>
      <c r="I74" s="14">
        <v>1327</v>
      </c>
      <c r="J74" s="14">
        <v>1353</v>
      </c>
      <c r="K74" s="55">
        <v>1384</v>
      </c>
    </row>
    <row r="75" spans="1:11" ht="12" customHeight="1" x14ac:dyDescent="0.2">
      <c r="A75" s="13" t="s">
        <v>157</v>
      </c>
      <c r="B75" s="14">
        <v>1662</v>
      </c>
      <c r="C75" s="14">
        <v>1327</v>
      </c>
      <c r="D75" s="14">
        <v>1017</v>
      </c>
      <c r="E75" s="14">
        <v>646</v>
      </c>
      <c r="F75" s="14">
        <v>248</v>
      </c>
      <c r="G75" s="14">
        <v>81</v>
      </c>
      <c r="H75" s="14">
        <v>1</v>
      </c>
      <c r="I75" s="14"/>
      <c r="J75" s="14"/>
      <c r="K75" s="58"/>
    </row>
    <row r="76" spans="1:11" ht="12" customHeight="1" x14ac:dyDescent="0.2">
      <c r="A76" s="13" t="s">
        <v>73</v>
      </c>
      <c r="B76" s="14">
        <v>367</v>
      </c>
      <c r="C76" s="14">
        <v>289</v>
      </c>
      <c r="D76" s="14">
        <v>225</v>
      </c>
      <c r="E76" s="14">
        <v>155</v>
      </c>
      <c r="F76" s="14">
        <v>80</v>
      </c>
      <c r="G76" s="14">
        <v>13</v>
      </c>
      <c r="H76" s="14">
        <v>1</v>
      </c>
      <c r="I76" s="14"/>
      <c r="J76" s="14"/>
      <c r="K76" s="58"/>
    </row>
    <row r="77" spans="1:11" ht="12" customHeight="1" x14ac:dyDescent="0.2">
      <c r="A77" s="13" t="s">
        <v>72</v>
      </c>
      <c r="B77" s="14">
        <v>80</v>
      </c>
      <c r="C77" s="14">
        <v>152</v>
      </c>
      <c r="D77" s="14">
        <v>221</v>
      </c>
      <c r="E77" s="14">
        <v>295</v>
      </c>
      <c r="F77" s="14">
        <v>368</v>
      </c>
      <c r="G77" s="14">
        <v>444</v>
      </c>
      <c r="H77" s="14">
        <v>461</v>
      </c>
      <c r="I77" s="14">
        <v>474</v>
      </c>
      <c r="J77" s="14">
        <v>468</v>
      </c>
      <c r="K77" s="58">
        <v>458</v>
      </c>
    </row>
    <row r="78" spans="1:11" ht="12" customHeight="1" thickBot="1" x14ac:dyDescent="0.25">
      <c r="A78" s="15" t="s">
        <v>127</v>
      </c>
      <c r="B78" s="16">
        <v>91</v>
      </c>
      <c r="C78" s="16">
        <v>86</v>
      </c>
      <c r="D78" s="16">
        <v>92</v>
      </c>
      <c r="E78" s="16">
        <v>56</v>
      </c>
      <c r="F78" s="14">
        <v>47</v>
      </c>
      <c r="G78" s="14">
        <v>67</v>
      </c>
      <c r="H78" s="14">
        <v>58</v>
      </c>
      <c r="I78" s="14">
        <v>47</v>
      </c>
      <c r="J78" s="14">
        <v>50</v>
      </c>
      <c r="K78" s="57">
        <v>48</v>
      </c>
    </row>
    <row r="79" spans="1:11" s="10" customFormat="1" ht="12.6" customHeight="1" thickBot="1" x14ac:dyDescent="0.25">
      <c r="A79" s="17" t="s">
        <v>8</v>
      </c>
      <c r="B79" s="18">
        <v>1024</v>
      </c>
      <c r="C79" s="18">
        <v>4321</v>
      </c>
      <c r="D79" s="18">
        <v>4295</v>
      </c>
      <c r="E79" s="18">
        <v>3947</v>
      </c>
      <c r="F79" s="36">
        <v>3810</v>
      </c>
      <c r="G79" s="36">
        <v>3742</v>
      </c>
      <c r="H79" s="36">
        <v>3804</v>
      </c>
      <c r="I79" s="36">
        <f>SUM(I80:I87)</f>
        <v>3495</v>
      </c>
      <c r="J79" s="36">
        <f>SUM(J80:J87)</f>
        <v>3551</v>
      </c>
      <c r="K79" s="36">
        <f>SUM(K81:K87)</f>
        <v>3562</v>
      </c>
    </row>
    <row r="80" spans="1:11" ht="12" customHeight="1" x14ac:dyDescent="0.2">
      <c r="A80" s="23" t="s">
        <v>15</v>
      </c>
      <c r="B80" s="24">
        <v>1</v>
      </c>
      <c r="C80" s="24">
        <v>829</v>
      </c>
      <c r="D80" s="24">
        <v>467</v>
      </c>
      <c r="E80" s="24">
        <v>113</v>
      </c>
      <c r="F80" s="14"/>
      <c r="G80" s="14"/>
      <c r="H80" s="14"/>
      <c r="I80" s="14"/>
      <c r="J80" s="14"/>
      <c r="K80" s="55"/>
    </row>
    <row r="81" spans="1:11" ht="12" customHeight="1" x14ac:dyDescent="0.2">
      <c r="A81" s="13" t="s">
        <v>30</v>
      </c>
      <c r="B81" s="14">
        <v>463</v>
      </c>
      <c r="C81" s="14">
        <v>884</v>
      </c>
      <c r="D81" s="14">
        <v>1260</v>
      </c>
      <c r="E81" s="14">
        <v>1579</v>
      </c>
      <c r="F81" s="14">
        <v>1705</v>
      </c>
      <c r="G81" s="14">
        <v>1710</v>
      </c>
      <c r="H81" s="14">
        <v>1691</v>
      </c>
      <c r="I81" s="14">
        <v>1579</v>
      </c>
      <c r="J81" s="14">
        <v>1622</v>
      </c>
      <c r="K81" s="58">
        <v>1576</v>
      </c>
    </row>
    <row r="82" spans="1:11" ht="12" customHeight="1" x14ac:dyDescent="0.2">
      <c r="A82" s="13" t="s">
        <v>118</v>
      </c>
      <c r="B82" s="14">
        <v>275</v>
      </c>
      <c r="C82" s="14">
        <v>434</v>
      </c>
      <c r="D82" s="14">
        <v>614</v>
      </c>
      <c r="E82" s="14">
        <v>719</v>
      </c>
      <c r="F82" s="14">
        <v>771</v>
      </c>
      <c r="G82" s="14">
        <v>789</v>
      </c>
      <c r="H82" s="14">
        <v>824</v>
      </c>
      <c r="I82" s="14">
        <v>747</v>
      </c>
      <c r="J82" s="14">
        <v>741</v>
      </c>
      <c r="K82" s="58">
        <v>755</v>
      </c>
    </row>
    <row r="83" spans="1:11" ht="12" customHeight="1" x14ac:dyDescent="0.2">
      <c r="A83" s="13" t="s">
        <v>119</v>
      </c>
      <c r="B83" s="14">
        <v>127</v>
      </c>
      <c r="C83" s="14">
        <v>210</v>
      </c>
      <c r="D83" s="14">
        <v>418</v>
      </c>
      <c r="E83" s="14">
        <v>499</v>
      </c>
      <c r="F83" s="14">
        <v>511</v>
      </c>
      <c r="G83" s="14">
        <v>534</v>
      </c>
      <c r="H83" s="14">
        <v>522</v>
      </c>
      <c r="I83" s="14">
        <v>500</v>
      </c>
      <c r="J83" s="14">
        <v>493</v>
      </c>
      <c r="K83" s="58">
        <v>490</v>
      </c>
    </row>
    <row r="84" spans="1:11" ht="12" customHeight="1" x14ac:dyDescent="0.2">
      <c r="A84" s="13" t="s">
        <v>120</v>
      </c>
      <c r="B84" s="14">
        <v>158</v>
      </c>
      <c r="C84" s="14">
        <v>280</v>
      </c>
      <c r="D84" s="14">
        <v>401</v>
      </c>
      <c r="E84" s="14">
        <v>500</v>
      </c>
      <c r="F84" s="14">
        <v>559</v>
      </c>
      <c r="G84" s="14">
        <v>579</v>
      </c>
      <c r="H84" s="14">
        <v>603</v>
      </c>
      <c r="I84" s="14">
        <v>565</v>
      </c>
      <c r="J84" s="14">
        <v>571</v>
      </c>
      <c r="K84" s="58">
        <v>586</v>
      </c>
    </row>
    <row r="85" spans="1:11" ht="12" customHeight="1" x14ac:dyDescent="0.2">
      <c r="A85" s="13" t="s">
        <v>9</v>
      </c>
      <c r="B85" s="14"/>
      <c r="C85" s="14">
        <v>925</v>
      </c>
      <c r="D85" s="14">
        <v>585</v>
      </c>
      <c r="E85" s="14">
        <v>233</v>
      </c>
      <c r="F85" s="14">
        <v>26</v>
      </c>
      <c r="G85" s="14"/>
      <c r="H85" s="14"/>
      <c r="I85" s="14"/>
      <c r="J85" s="14"/>
      <c r="K85" s="58"/>
    </row>
    <row r="86" spans="1:11" ht="12" customHeight="1" x14ac:dyDescent="0.2">
      <c r="A86" s="13" t="s">
        <v>10</v>
      </c>
      <c r="B86" s="14"/>
      <c r="C86" s="14">
        <v>557</v>
      </c>
      <c r="D86" s="14">
        <v>386</v>
      </c>
      <c r="E86" s="14">
        <v>178</v>
      </c>
      <c r="F86" s="14">
        <v>80</v>
      </c>
      <c r="G86" s="14"/>
      <c r="H86" s="14"/>
      <c r="I86" s="14"/>
      <c r="J86" s="14"/>
      <c r="K86" s="58"/>
    </row>
    <row r="87" spans="1:11" ht="12" customHeight="1" thickBot="1" x14ac:dyDescent="0.25">
      <c r="A87" s="15" t="s">
        <v>127</v>
      </c>
      <c r="B87" s="16"/>
      <c r="C87" s="16">
        <v>202</v>
      </c>
      <c r="D87" s="16">
        <v>164</v>
      </c>
      <c r="E87" s="16">
        <v>126</v>
      </c>
      <c r="F87" s="14">
        <v>158</v>
      </c>
      <c r="G87" s="14">
        <v>130</v>
      </c>
      <c r="H87" s="14">
        <v>164</v>
      </c>
      <c r="I87" s="14">
        <v>104</v>
      </c>
      <c r="J87" s="14">
        <v>124</v>
      </c>
      <c r="K87" s="57">
        <v>155</v>
      </c>
    </row>
    <row r="88" spans="1:11" s="10" customFormat="1" ht="12.6" customHeight="1" thickBot="1" x14ac:dyDescent="0.25">
      <c r="A88" s="17" t="s">
        <v>6</v>
      </c>
      <c r="B88" s="18">
        <v>1898</v>
      </c>
      <c r="C88" s="18">
        <v>1825</v>
      </c>
      <c r="D88" s="18">
        <v>1668</v>
      </c>
      <c r="E88" s="18">
        <v>1684</v>
      </c>
      <c r="F88" s="36">
        <v>1708</v>
      </c>
      <c r="G88" s="36">
        <v>1633</v>
      </c>
      <c r="H88" s="36">
        <v>1682</v>
      </c>
      <c r="I88" s="36">
        <f>SUM(I89:I98)</f>
        <v>1641</v>
      </c>
      <c r="J88" s="36">
        <f>SUM(J89:J98)</f>
        <v>1655</v>
      </c>
      <c r="K88" s="36">
        <f>SUM(K89:K98)</f>
        <v>1656</v>
      </c>
    </row>
    <row r="89" spans="1:11" ht="12" customHeight="1" x14ac:dyDescent="0.2">
      <c r="A89" s="15" t="s">
        <v>25</v>
      </c>
      <c r="B89" s="16">
        <v>124</v>
      </c>
      <c r="C89" s="16">
        <v>262</v>
      </c>
      <c r="D89" s="16">
        <v>377</v>
      </c>
      <c r="E89" s="16">
        <v>488</v>
      </c>
      <c r="F89" s="14">
        <v>492</v>
      </c>
      <c r="G89" s="14">
        <v>493</v>
      </c>
      <c r="H89" s="14">
        <v>508</v>
      </c>
      <c r="I89" s="14">
        <v>493</v>
      </c>
      <c r="J89" s="14">
        <v>514</v>
      </c>
      <c r="K89" s="55">
        <v>484</v>
      </c>
    </row>
    <row r="90" spans="1:11" ht="12" customHeight="1" x14ac:dyDescent="0.2">
      <c r="A90" s="13" t="s">
        <v>26</v>
      </c>
      <c r="B90" s="14">
        <v>244</v>
      </c>
      <c r="C90" s="14">
        <v>499</v>
      </c>
      <c r="D90" s="14">
        <v>753</v>
      </c>
      <c r="E90" s="14">
        <v>968</v>
      </c>
      <c r="F90" s="14">
        <v>1170</v>
      </c>
      <c r="G90" s="14">
        <v>1109</v>
      </c>
      <c r="H90" s="14">
        <v>1155</v>
      </c>
      <c r="I90" s="14">
        <v>1135</v>
      </c>
      <c r="J90" s="14">
        <v>1126</v>
      </c>
      <c r="K90" s="58">
        <v>1159</v>
      </c>
    </row>
    <row r="91" spans="1:11" ht="12" customHeight="1" x14ac:dyDescent="0.2">
      <c r="A91" s="13" t="s">
        <v>97</v>
      </c>
      <c r="B91" s="14">
        <v>154</v>
      </c>
      <c r="C91" s="14">
        <v>228</v>
      </c>
      <c r="D91" s="14">
        <v>229</v>
      </c>
      <c r="E91" s="14">
        <v>117</v>
      </c>
      <c r="F91" s="14">
        <v>24</v>
      </c>
      <c r="G91" s="14">
        <v>8</v>
      </c>
      <c r="H91" s="14">
        <v>4</v>
      </c>
      <c r="I91" s="14"/>
      <c r="J91" s="14"/>
      <c r="K91" s="58"/>
    </row>
    <row r="92" spans="1:11" ht="12" customHeight="1" x14ac:dyDescent="0.2">
      <c r="A92" s="13" t="s">
        <v>94</v>
      </c>
      <c r="B92" s="14">
        <v>180</v>
      </c>
      <c r="C92" s="14">
        <v>113</v>
      </c>
      <c r="D92" s="14">
        <v>54</v>
      </c>
      <c r="E92" s="14">
        <v>20</v>
      </c>
      <c r="F92" s="14"/>
      <c r="G92" s="14"/>
      <c r="H92" s="14"/>
      <c r="I92" s="14"/>
      <c r="J92" s="14"/>
      <c r="K92" s="58"/>
    </row>
    <row r="93" spans="1:11" ht="12" customHeight="1" x14ac:dyDescent="0.2">
      <c r="A93" s="13" t="s">
        <v>95</v>
      </c>
      <c r="B93" s="14">
        <v>238</v>
      </c>
      <c r="C93" s="14">
        <v>143</v>
      </c>
      <c r="D93" s="14">
        <v>59</v>
      </c>
      <c r="E93" s="14">
        <v>16</v>
      </c>
      <c r="F93" s="14">
        <v>2</v>
      </c>
      <c r="G93" s="14"/>
      <c r="H93" s="14"/>
      <c r="I93" s="14"/>
      <c r="J93" s="14"/>
      <c r="K93" s="58"/>
    </row>
    <row r="94" spans="1:11" ht="12" customHeight="1" x14ac:dyDescent="0.2">
      <c r="A94" s="13" t="s">
        <v>22</v>
      </c>
      <c r="B94" s="14">
        <v>208</v>
      </c>
      <c r="C94" s="14">
        <v>114</v>
      </c>
      <c r="D94" s="14">
        <v>29</v>
      </c>
      <c r="E94" s="14">
        <v>10</v>
      </c>
      <c r="F94" s="14">
        <v>1</v>
      </c>
      <c r="G94" s="14"/>
      <c r="H94" s="14"/>
      <c r="I94" s="14"/>
      <c r="J94" s="14"/>
      <c r="K94" s="58"/>
    </row>
    <row r="95" spans="1:11" ht="12" customHeight="1" x14ac:dyDescent="0.2">
      <c r="A95" s="13" t="s">
        <v>96</v>
      </c>
      <c r="B95" s="14">
        <v>235</v>
      </c>
      <c r="C95" s="14">
        <v>138</v>
      </c>
      <c r="D95" s="14">
        <v>53</v>
      </c>
      <c r="E95" s="14">
        <v>13</v>
      </c>
      <c r="F95" s="14"/>
      <c r="G95" s="14"/>
      <c r="H95" s="14"/>
      <c r="I95" s="14"/>
      <c r="J95" s="14"/>
      <c r="K95" s="58"/>
    </row>
    <row r="96" spans="1:11" ht="12" customHeight="1" x14ac:dyDescent="0.2">
      <c r="A96" s="13" t="s">
        <v>24</v>
      </c>
      <c r="B96" s="14">
        <v>266</v>
      </c>
      <c r="C96" s="14">
        <v>172</v>
      </c>
      <c r="D96" s="14">
        <v>46</v>
      </c>
      <c r="E96" s="14">
        <v>11</v>
      </c>
      <c r="F96" s="14">
        <v>3</v>
      </c>
      <c r="G96" s="14"/>
      <c r="H96" s="14"/>
      <c r="I96" s="14"/>
      <c r="J96" s="14"/>
      <c r="K96" s="58"/>
    </row>
    <row r="97" spans="1:11" ht="12" customHeight="1" x14ac:dyDescent="0.2">
      <c r="A97" s="13" t="s">
        <v>39</v>
      </c>
      <c r="B97" s="14">
        <v>231</v>
      </c>
      <c r="C97" s="14">
        <v>132</v>
      </c>
      <c r="D97" s="14">
        <v>48</v>
      </c>
      <c r="E97" s="14">
        <v>13</v>
      </c>
      <c r="F97" s="14">
        <v>2</v>
      </c>
      <c r="G97" s="14"/>
      <c r="H97" s="14"/>
      <c r="I97" s="14"/>
      <c r="J97" s="14"/>
      <c r="K97" s="58"/>
    </row>
    <row r="98" spans="1:11" ht="12" customHeight="1" thickBot="1" x14ac:dyDescent="0.25">
      <c r="A98" s="15" t="s">
        <v>127</v>
      </c>
      <c r="B98" s="16">
        <v>18</v>
      </c>
      <c r="C98" s="16">
        <v>24</v>
      </c>
      <c r="D98" s="16">
        <v>20</v>
      </c>
      <c r="E98" s="16">
        <v>28</v>
      </c>
      <c r="F98" s="14">
        <v>14</v>
      </c>
      <c r="G98" s="14">
        <v>23</v>
      </c>
      <c r="H98" s="14">
        <v>15</v>
      </c>
      <c r="I98" s="14">
        <v>13</v>
      </c>
      <c r="J98" s="14">
        <v>15</v>
      </c>
      <c r="K98" s="57">
        <v>13</v>
      </c>
    </row>
    <row r="99" spans="1:11" s="10" customFormat="1" ht="12.6" customHeight="1" thickBot="1" x14ac:dyDescent="0.25">
      <c r="A99" s="17" t="s">
        <v>4</v>
      </c>
      <c r="B99" s="18">
        <v>2662</v>
      </c>
      <c r="C99" s="18">
        <v>2897</v>
      </c>
      <c r="D99" s="18">
        <v>3040</v>
      </c>
      <c r="E99" s="18">
        <v>3126</v>
      </c>
      <c r="F99" s="36">
        <v>2902</v>
      </c>
      <c r="G99" s="36">
        <v>2898</v>
      </c>
      <c r="H99" s="36">
        <v>2884</v>
      </c>
      <c r="I99" s="36">
        <f>SUM(I100:I119)</f>
        <v>2721</v>
      </c>
      <c r="J99" s="36">
        <f>SUM(J100:J119)</f>
        <v>2706</v>
      </c>
      <c r="K99" s="36">
        <f>SUM(K101:K119)</f>
        <v>2796</v>
      </c>
    </row>
    <row r="100" spans="1:11" ht="12" customHeight="1" x14ac:dyDescent="0.2">
      <c r="A100" s="15" t="s">
        <v>74</v>
      </c>
      <c r="B100" s="16">
        <v>7</v>
      </c>
      <c r="C100" s="16">
        <v>1</v>
      </c>
      <c r="D100" s="16"/>
      <c r="E100" s="16"/>
      <c r="F100" s="14"/>
      <c r="G100" s="14"/>
      <c r="H100" s="14"/>
      <c r="I100" s="14"/>
      <c r="J100" s="14"/>
      <c r="K100" s="55"/>
    </row>
    <row r="101" spans="1:11" ht="12" customHeight="1" x14ac:dyDescent="0.2">
      <c r="A101" s="13" t="s">
        <v>75</v>
      </c>
      <c r="B101" s="14">
        <v>25</v>
      </c>
      <c r="C101" s="14">
        <v>60</v>
      </c>
      <c r="D101" s="14">
        <v>75</v>
      </c>
      <c r="E101" s="14">
        <v>82</v>
      </c>
      <c r="F101" s="14">
        <v>80</v>
      </c>
      <c r="G101" s="14">
        <v>64</v>
      </c>
      <c r="H101" s="14">
        <v>63</v>
      </c>
      <c r="I101" s="14">
        <v>55</v>
      </c>
      <c r="J101" s="14">
        <v>70</v>
      </c>
      <c r="K101" s="58">
        <v>78</v>
      </c>
    </row>
    <row r="102" spans="1:11" ht="12" customHeight="1" x14ac:dyDescent="0.2">
      <c r="A102" s="13" t="s">
        <v>76</v>
      </c>
      <c r="B102" s="14">
        <v>106</v>
      </c>
      <c r="C102" s="14">
        <v>194</v>
      </c>
      <c r="D102" s="14">
        <v>286</v>
      </c>
      <c r="E102" s="14">
        <v>366</v>
      </c>
      <c r="F102" s="14">
        <v>396</v>
      </c>
      <c r="G102" s="14">
        <v>407</v>
      </c>
      <c r="H102" s="14">
        <v>409</v>
      </c>
      <c r="I102" s="14">
        <v>399</v>
      </c>
      <c r="J102" s="14">
        <v>403</v>
      </c>
      <c r="K102" s="58">
        <v>414</v>
      </c>
    </row>
    <row r="103" spans="1:11" ht="12" customHeight="1" x14ac:dyDescent="0.2">
      <c r="A103" s="13" t="s">
        <v>77</v>
      </c>
      <c r="B103" s="14">
        <v>64</v>
      </c>
      <c r="C103" s="14">
        <v>115</v>
      </c>
      <c r="D103" s="14">
        <v>176</v>
      </c>
      <c r="E103" s="14">
        <v>237</v>
      </c>
      <c r="F103" s="14">
        <v>266</v>
      </c>
      <c r="G103" s="14">
        <v>283</v>
      </c>
      <c r="H103" s="14">
        <v>289</v>
      </c>
      <c r="I103" s="14">
        <v>277</v>
      </c>
      <c r="J103" s="14">
        <v>269</v>
      </c>
      <c r="K103" s="58">
        <v>271</v>
      </c>
    </row>
    <row r="104" spans="1:11" ht="12" customHeight="1" x14ac:dyDescent="0.2">
      <c r="A104" s="13" t="s">
        <v>78</v>
      </c>
      <c r="B104" s="14">
        <v>122</v>
      </c>
      <c r="C104" s="14">
        <v>139</v>
      </c>
      <c r="D104" s="14">
        <v>153</v>
      </c>
      <c r="E104" s="14">
        <v>170</v>
      </c>
      <c r="F104" s="14">
        <v>180</v>
      </c>
      <c r="G104" s="14">
        <v>181</v>
      </c>
      <c r="H104" s="14">
        <v>190</v>
      </c>
      <c r="I104" s="14">
        <v>220</v>
      </c>
      <c r="J104" s="14">
        <v>215</v>
      </c>
      <c r="K104" s="58">
        <v>207</v>
      </c>
    </row>
    <row r="105" spans="1:11" ht="12" customHeight="1" x14ac:dyDescent="0.2">
      <c r="A105" s="13" t="s">
        <v>79</v>
      </c>
      <c r="B105" s="14">
        <v>41</v>
      </c>
      <c r="C105" s="14">
        <v>88</v>
      </c>
      <c r="D105" s="14">
        <v>134</v>
      </c>
      <c r="E105" s="14">
        <v>168</v>
      </c>
      <c r="F105" s="14">
        <v>180</v>
      </c>
      <c r="G105" s="14">
        <v>194</v>
      </c>
      <c r="H105" s="14">
        <v>195</v>
      </c>
      <c r="I105" s="14">
        <v>167</v>
      </c>
      <c r="J105" s="14">
        <v>138</v>
      </c>
      <c r="K105" s="58">
        <v>137</v>
      </c>
    </row>
    <row r="106" spans="1:11" ht="12" customHeight="1" x14ac:dyDescent="0.2">
      <c r="A106" s="13" t="s">
        <v>80</v>
      </c>
      <c r="B106" s="14">
        <v>170</v>
      </c>
      <c r="C106" s="14">
        <v>300</v>
      </c>
      <c r="D106" s="14">
        <v>413</v>
      </c>
      <c r="E106" s="14">
        <v>531</v>
      </c>
      <c r="F106" s="14">
        <v>569</v>
      </c>
      <c r="G106" s="14">
        <v>599</v>
      </c>
      <c r="H106" s="14">
        <v>594</v>
      </c>
      <c r="I106" s="14">
        <v>579</v>
      </c>
      <c r="J106" s="14">
        <v>579</v>
      </c>
      <c r="K106" s="58">
        <v>541</v>
      </c>
    </row>
    <row r="107" spans="1:11" ht="12" customHeight="1" x14ac:dyDescent="0.2">
      <c r="A107" s="13" t="s">
        <v>81</v>
      </c>
      <c r="B107" s="14">
        <v>115</v>
      </c>
      <c r="C107" s="14">
        <v>196</v>
      </c>
      <c r="D107" s="14">
        <v>263</v>
      </c>
      <c r="E107" s="14">
        <v>296</v>
      </c>
      <c r="F107" s="14">
        <v>331</v>
      </c>
      <c r="G107" s="14">
        <v>332</v>
      </c>
      <c r="H107" s="14">
        <v>341</v>
      </c>
      <c r="I107" s="14">
        <v>324</v>
      </c>
      <c r="J107" s="14">
        <v>330</v>
      </c>
      <c r="K107" s="58">
        <v>335</v>
      </c>
    </row>
    <row r="108" spans="1:11" ht="12" customHeight="1" x14ac:dyDescent="0.2">
      <c r="A108" s="13" t="s">
        <v>82</v>
      </c>
      <c r="B108" s="14">
        <v>82</v>
      </c>
      <c r="C108" s="14">
        <v>108</v>
      </c>
      <c r="D108" s="14">
        <v>95</v>
      </c>
      <c r="E108" s="14">
        <v>95</v>
      </c>
      <c r="F108" s="14">
        <v>101</v>
      </c>
      <c r="G108" s="14">
        <v>91</v>
      </c>
      <c r="H108" s="14">
        <v>87</v>
      </c>
      <c r="I108" s="14">
        <v>80</v>
      </c>
      <c r="J108" s="14">
        <v>71</v>
      </c>
      <c r="K108" s="58">
        <v>65</v>
      </c>
    </row>
    <row r="109" spans="1:11" ht="12" customHeight="1" x14ac:dyDescent="0.2">
      <c r="A109" s="13" t="s">
        <v>83</v>
      </c>
      <c r="B109" s="14">
        <v>46</v>
      </c>
      <c r="C109" s="14">
        <v>83</v>
      </c>
      <c r="D109" s="14">
        <v>118</v>
      </c>
      <c r="E109" s="14">
        <v>154</v>
      </c>
      <c r="F109" s="14">
        <v>172</v>
      </c>
      <c r="G109" s="14">
        <v>178</v>
      </c>
      <c r="H109" s="14">
        <v>193</v>
      </c>
      <c r="I109" s="14">
        <v>188</v>
      </c>
      <c r="J109" s="14">
        <v>181</v>
      </c>
      <c r="K109" s="58">
        <v>199</v>
      </c>
    </row>
    <row r="110" spans="1:11" ht="12" customHeight="1" x14ac:dyDescent="0.2">
      <c r="A110" s="13" t="s">
        <v>84</v>
      </c>
      <c r="B110" s="14">
        <v>169</v>
      </c>
      <c r="C110" s="14">
        <v>217</v>
      </c>
      <c r="D110" s="14">
        <v>248</v>
      </c>
      <c r="E110" s="14">
        <v>248</v>
      </c>
      <c r="F110" s="14">
        <v>254</v>
      </c>
      <c r="G110" s="14">
        <v>259</v>
      </c>
      <c r="H110" s="14">
        <v>259</v>
      </c>
      <c r="I110" s="14">
        <v>247</v>
      </c>
      <c r="J110" s="14">
        <v>255</v>
      </c>
      <c r="K110" s="58">
        <v>266</v>
      </c>
    </row>
    <row r="111" spans="1:11" ht="12" customHeight="1" x14ac:dyDescent="0.2">
      <c r="A111" s="13" t="s">
        <v>85</v>
      </c>
      <c r="B111" s="14">
        <v>33</v>
      </c>
      <c r="C111" s="14">
        <v>27</v>
      </c>
      <c r="D111" s="14">
        <v>17</v>
      </c>
      <c r="E111" s="14">
        <v>16</v>
      </c>
      <c r="F111" s="14">
        <v>8</v>
      </c>
      <c r="G111" s="14">
        <v>3</v>
      </c>
      <c r="H111" s="14"/>
      <c r="I111" s="14"/>
      <c r="J111" s="14"/>
      <c r="K111" s="58"/>
    </row>
    <row r="112" spans="1:11" ht="12" customHeight="1" x14ac:dyDescent="0.2">
      <c r="A112" s="13" t="s">
        <v>86</v>
      </c>
      <c r="B112" s="14">
        <v>42</v>
      </c>
      <c r="C112" s="14">
        <v>38</v>
      </c>
      <c r="D112" s="14">
        <v>25</v>
      </c>
      <c r="E112" s="14">
        <v>17</v>
      </c>
      <c r="F112" s="14">
        <v>4</v>
      </c>
      <c r="G112" s="14">
        <v>1</v>
      </c>
      <c r="H112" s="14"/>
      <c r="I112" s="14"/>
      <c r="J112" s="14"/>
      <c r="K112" s="58"/>
    </row>
    <row r="113" spans="1:11" ht="12" customHeight="1" x14ac:dyDescent="0.2">
      <c r="A113" s="13" t="s">
        <v>87</v>
      </c>
      <c r="B113" s="14">
        <v>145</v>
      </c>
      <c r="C113" s="14">
        <v>120</v>
      </c>
      <c r="D113" s="14">
        <v>99</v>
      </c>
      <c r="E113" s="14">
        <v>61</v>
      </c>
      <c r="F113" s="14">
        <v>21</v>
      </c>
      <c r="G113" s="14">
        <v>8</v>
      </c>
      <c r="H113" s="14">
        <v>2</v>
      </c>
      <c r="I113" s="14"/>
      <c r="J113" s="14"/>
      <c r="K113" s="58"/>
    </row>
    <row r="114" spans="1:11" ht="12" customHeight="1" x14ac:dyDescent="0.2">
      <c r="A114" s="13" t="s">
        <v>88</v>
      </c>
      <c r="B114" s="14">
        <v>332</v>
      </c>
      <c r="C114" s="14">
        <v>261</v>
      </c>
      <c r="D114" s="14">
        <v>201</v>
      </c>
      <c r="E114" s="14">
        <v>129</v>
      </c>
      <c r="F114" s="14">
        <v>30</v>
      </c>
      <c r="G114" s="14">
        <v>12</v>
      </c>
      <c r="H114" s="14">
        <v>1</v>
      </c>
      <c r="I114" s="14"/>
      <c r="J114" s="14"/>
      <c r="K114" s="58"/>
    </row>
    <row r="115" spans="1:11" ht="12" customHeight="1" x14ac:dyDescent="0.2">
      <c r="A115" s="13" t="s">
        <v>89</v>
      </c>
      <c r="B115" s="14">
        <v>21</v>
      </c>
      <c r="C115" s="14">
        <v>6</v>
      </c>
      <c r="D115" s="14">
        <v>3</v>
      </c>
      <c r="E115" s="14"/>
      <c r="F115" s="14"/>
      <c r="G115" s="14"/>
      <c r="H115" s="14"/>
      <c r="I115" s="14"/>
      <c r="J115" s="14"/>
      <c r="K115" s="58"/>
    </row>
    <row r="116" spans="1:11" ht="12" customHeight="1" x14ac:dyDescent="0.2">
      <c r="A116" s="13" t="s">
        <v>90</v>
      </c>
      <c r="B116" s="14">
        <v>88</v>
      </c>
      <c r="C116" s="14">
        <v>73</v>
      </c>
      <c r="D116" s="14">
        <v>53</v>
      </c>
      <c r="E116" s="14">
        <v>27</v>
      </c>
      <c r="F116" s="14">
        <v>6</v>
      </c>
      <c r="G116" s="14">
        <v>2</v>
      </c>
      <c r="H116" s="14"/>
      <c r="I116" s="14"/>
      <c r="J116" s="14"/>
      <c r="K116" s="58"/>
    </row>
    <row r="117" spans="1:11" ht="12" customHeight="1" x14ac:dyDescent="0.2">
      <c r="A117" s="13" t="s">
        <v>91</v>
      </c>
      <c r="B117" s="14">
        <v>461</v>
      </c>
      <c r="C117" s="14">
        <v>357</v>
      </c>
      <c r="D117" s="14">
        <v>258</v>
      </c>
      <c r="E117" s="14">
        <v>166</v>
      </c>
      <c r="F117" s="14">
        <v>43</v>
      </c>
      <c r="G117" s="14">
        <v>12</v>
      </c>
      <c r="H117" s="14">
        <v>3</v>
      </c>
      <c r="I117" s="14"/>
      <c r="J117" s="14"/>
      <c r="K117" s="58"/>
    </row>
    <row r="118" spans="1:11" ht="12" customHeight="1" x14ac:dyDescent="0.2">
      <c r="A118" s="13" t="s">
        <v>92</v>
      </c>
      <c r="B118" s="14">
        <v>336</v>
      </c>
      <c r="C118" s="14">
        <v>254</v>
      </c>
      <c r="D118" s="14">
        <v>157</v>
      </c>
      <c r="E118" s="14">
        <v>98</v>
      </c>
      <c r="F118" s="14">
        <v>20</v>
      </c>
      <c r="G118" s="14">
        <v>8</v>
      </c>
      <c r="H118" s="14">
        <v>1</v>
      </c>
      <c r="I118" s="14"/>
      <c r="J118" s="14"/>
      <c r="K118" s="58"/>
    </row>
    <row r="119" spans="1:11" ht="12" customHeight="1" thickBot="1" x14ac:dyDescent="0.25">
      <c r="A119" s="15" t="s">
        <v>127</v>
      </c>
      <c r="B119" s="16">
        <v>257</v>
      </c>
      <c r="C119" s="16">
        <v>260</v>
      </c>
      <c r="D119" s="16">
        <v>266</v>
      </c>
      <c r="E119" s="16">
        <v>265</v>
      </c>
      <c r="F119" s="14">
        <v>241</v>
      </c>
      <c r="G119" s="14">
        <v>264</v>
      </c>
      <c r="H119" s="14">
        <v>257</v>
      </c>
      <c r="I119" s="14">
        <v>185</v>
      </c>
      <c r="J119" s="14">
        <v>195</v>
      </c>
      <c r="K119" s="57">
        <v>283</v>
      </c>
    </row>
    <row r="120" spans="1:11" s="10" customFormat="1" ht="12.6" customHeight="1" thickBot="1" x14ac:dyDescent="0.25">
      <c r="A120" s="17" t="s">
        <v>5</v>
      </c>
      <c r="B120" s="18">
        <v>1347</v>
      </c>
      <c r="C120" s="18">
        <v>1467</v>
      </c>
      <c r="D120" s="18">
        <v>1537</v>
      </c>
      <c r="E120" s="18">
        <v>1550</v>
      </c>
      <c r="F120" s="36">
        <v>1533</v>
      </c>
      <c r="G120" s="36">
        <v>1520</v>
      </c>
      <c r="H120" s="36">
        <v>1429</v>
      </c>
      <c r="I120" s="36">
        <f>SUM(I121:I124)</f>
        <v>1369</v>
      </c>
      <c r="J120" s="36">
        <f>SUM(J121:J124)</f>
        <v>1300</v>
      </c>
      <c r="K120" s="36">
        <f>SUM(K121:K124)</f>
        <v>1296</v>
      </c>
    </row>
    <row r="121" spans="1:11" ht="12" customHeight="1" x14ac:dyDescent="0.2">
      <c r="A121" s="15" t="s">
        <v>34</v>
      </c>
      <c r="B121" s="16">
        <v>465</v>
      </c>
      <c r="C121" s="16">
        <v>727</v>
      </c>
      <c r="D121" s="16">
        <v>1006</v>
      </c>
      <c r="E121" s="14">
        <v>1236</v>
      </c>
      <c r="F121" s="14">
        <v>1464</v>
      </c>
      <c r="G121" s="14">
        <v>1458</v>
      </c>
      <c r="H121" s="14">
        <v>1364</v>
      </c>
      <c r="I121" s="14">
        <v>1324</v>
      </c>
      <c r="J121" s="14">
        <v>1250</v>
      </c>
      <c r="K121" s="55">
        <v>1230</v>
      </c>
    </row>
    <row r="122" spans="1:11" ht="12" customHeight="1" x14ac:dyDescent="0.2">
      <c r="A122" s="13" t="s">
        <v>93</v>
      </c>
      <c r="B122" s="14">
        <v>842</v>
      </c>
      <c r="C122" s="14">
        <v>708</v>
      </c>
      <c r="D122" s="14">
        <v>507</v>
      </c>
      <c r="E122" s="14">
        <v>288</v>
      </c>
      <c r="F122" s="14">
        <v>23</v>
      </c>
      <c r="G122" s="14">
        <v>5</v>
      </c>
      <c r="H122" s="14"/>
      <c r="I122" s="14"/>
      <c r="J122" s="14"/>
      <c r="K122" s="58"/>
    </row>
    <row r="123" spans="1:11" ht="12" customHeight="1" x14ac:dyDescent="0.2">
      <c r="A123" s="13" t="s">
        <v>124</v>
      </c>
      <c r="B123" s="14">
        <v>4</v>
      </c>
      <c r="C123" s="14"/>
      <c r="D123" s="14"/>
      <c r="E123" s="14">
        <v>1</v>
      </c>
      <c r="F123" s="14"/>
      <c r="G123" s="14"/>
      <c r="H123" s="14"/>
      <c r="I123" s="14"/>
      <c r="J123" s="14"/>
      <c r="K123" s="58"/>
    </row>
    <row r="124" spans="1:11" ht="12" customHeight="1" thickBot="1" x14ac:dyDescent="0.25">
      <c r="A124" s="19" t="s">
        <v>127</v>
      </c>
      <c r="B124" s="20">
        <v>36</v>
      </c>
      <c r="C124" s="20">
        <v>32</v>
      </c>
      <c r="D124" s="20">
        <v>24</v>
      </c>
      <c r="E124" s="14">
        <v>25</v>
      </c>
      <c r="F124" s="14">
        <v>46</v>
      </c>
      <c r="G124" s="14">
        <v>57</v>
      </c>
      <c r="H124" s="14">
        <v>65</v>
      </c>
      <c r="I124" s="14">
        <v>45</v>
      </c>
      <c r="J124" s="14">
        <v>50</v>
      </c>
      <c r="K124" s="57">
        <v>66</v>
      </c>
    </row>
    <row r="125" spans="1:11" s="10" customFormat="1" ht="12.6" customHeight="1" thickBot="1" x14ac:dyDescent="0.25">
      <c r="A125" s="17" t="s">
        <v>7</v>
      </c>
      <c r="B125" s="18">
        <v>1140</v>
      </c>
      <c r="C125" s="18">
        <v>1184</v>
      </c>
      <c r="D125" s="18">
        <v>1168</v>
      </c>
      <c r="E125" s="18">
        <v>1160</v>
      </c>
      <c r="F125" s="36">
        <v>1141</v>
      </c>
      <c r="G125" s="36">
        <v>1124</v>
      </c>
      <c r="H125" s="36">
        <v>1085</v>
      </c>
      <c r="I125" s="36">
        <f>SUM(I126:I130)</f>
        <v>1054</v>
      </c>
      <c r="J125" s="36">
        <f>SUM(J126:J130)</f>
        <v>1038</v>
      </c>
      <c r="K125" s="36">
        <f>SUM(K126:K130)</f>
        <v>1052</v>
      </c>
    </row>
    <row r="126" spans="1:11" ht="12" customHeight="1" x14ac:dyDescent="0.2">
      <c r="A126" s="15" t="s">
        <v>103</v>
      </c>
      <c r="B126" s="16">
        <v>93</v>
      </c>
      <c r="C126" s="16">
        <v>141</v>
      </c>
      <c r="D126" s="16">
        <v>188</v>
      </c>
      <c r="E126" s="14">
        <v>219</v>
      </c>
      <c r="F126" s="14">
        <v>244</v>
      </c>
      <c r="G126" s="14">
        <v>248</v>
      </c>
      <c r="H126" s="14">
        <v>252</v>
      </c>
      <c r="I126" s="14">
        <v>254</v>
      </c>
      <c r="J126" s="14">
        <v>261</v>
      </c>
      <c r="K126" s="55">
        <v>267</v>
      </c>
    </row>
    <row r="127" spans="1:11" ht="12" customHeight="1" x14ac:dyDescent="0.2">
      <c r="A127" s="13" t="s">
        <v>104</v>
      </c>
      <c r="B127" s="14">
        <v>151</v>
      </c>
      <c r="C127" s="14">
        <v>328</v>
      </c>
      <c r="D127" s="14">
        <v>468</v>
      </c>
      <c r="E127" s="14">
        <v>615</v>
      </c>
      <c r="F127" s="14">
        <v>756</v>
      </c>
      <c r="G127" s="14">
        <v>817</v>
      </c>
      <c r="H127" s="14">
        <v>797</v>
      </c>
      <c r="I127" s="14">
        <v>768</v>
      </c>
      <c r="J127" s="14">
        <v>755</v>
      </c>
      <c r="K127" s="58">
        <v>751</v>
      </c>
    </row>
    <row r="128" spans="1:11" ht="12" customHeight="1" x14ac:dyDescent="0.2">
      <c r="A128" s="13" t="s">
        <v>105</v>
      </c>
      <c r="B128" s="14">
        <v>106</v>
      </c>
      <c r="C128" s="14">
        <v>103</v>
      </c>
      <c r="D128" s="14">
        <v>61</v>
      </c>
      <c r="E128" s="14">
        <v>31</v>
      </c>
      <c r="F128" s="14">
        <v>12</v>
      </c>
      <c r="G128" s="14">
        <v>2</v>
      </c>
      <c r="H128" s="14"/>
      <c r="I128" s="14"/>
      <c r="J128" s="14"/>
      <c r="K128" s="58"/>
    </row>
    <row r="129" spans="1:11" ht="12" customHeight="1" x14ac:dyDescent="0.2">
      <c r="A129" s="13" t="s">
        <v>106</v>
      </c>
      <c r="B129" s="14">
        <v>751</v>
      </c>
      <c r="C129" s="14">
        <v>584</v>
      </c>
      <c r="D129" s="14">
        <v>415</v>
      </c>
      <c r="E129" s="14">
        <v>268</v>
      </c>
      <c r="F129" s="14">
        <v>93</v>
      </c>
      <c r="G129" s="14">
        <v>27</v>
      </c>
      <c r="H129" s="14">
        <v>7</v>
      </c>
      <c r="I129" s="14"/>
      <c r="J129" s="14"/>
      <c r="K129" s="58"/>
    </row>
    <row r="130" spans="1:11" ht="12" customHeight="1" thickBot="1" x14ac:dyDescent="0.25">
      <c r="A130" s="15" t="s">
        <v>127</v>
      </c>
      <c r="B130" s="16">
        <v>39</v>
      </c>
      <c r="C130" s="16">
        <v>28</v>
      </c>
      <c r="D130" s="16">
        <v>36</v>
      </c>
      <c r="E130" s="14">
        <v>27</v>
      </c>
      <c r="F130" s="14">
        <v>36</v>
      </c>
      <c r="G130" s="14">
        <v>30</v>
      </c>
      <c r="H130" s="14">
        <v>29</v>
      </c>
      <c r="I130" s="14">
        <v>32</v>
      </c>
      <c r="J130" s="14">
        <v>22</v>
      </c>
      <c r="K130" s="57">
        <v>34</v>
      </c>
    </row>
    <row r="131" spans="1:11" s="10" customFormat="1" ht="12.6" customHeight="1" thickBot="1" x14ac:dyDescent="0.25">
      <c r="A131" s="17" t="s">
        <v>128</v>
      </c>
      <c r="B131" s="18">
        <v>300</v>
      </c>
      <c r="C131" s="18">
        <v>564</v>
      </c>
      <c r="D131" s="18">
        <v>752</v>
      </c>
      <c r="E131" s="18">
        <v>854</v>
      </c>
      <c r="F131" s="36">
        <v>1003</v>
      </c>
      <c r="G131" s="36">
        <v>1122</v>
      </c>
      <c r="H131" s="36">
        <v>1172</v>
      </c>
      <c r="I131" s="36">
        <v>1166</v>
      </c>
      <c r="J131" s="36">
        <f>SUM(J132)</f>
        <v>1188</v>
      </c>
      <c r="K131" s="36">
        <f>SUM(K132)</f>
        <v>1193</v>
      </c>
    </row>
    <row r="132" spans="1:11" ht="12" customHeight="1" thickBot="1" x14ac:dyDescent="0.25">
      <c r="A132" s="25" t="s">
        <v>57</v>
      </c>
      <c r="B132" s="26">
        <v>300</v>
      </c>
      <c r="C132" s="26">
        <v>564</v>
      </c>
      <c r="D132" s="26">
        <v>752</v>
      </c>
      <c r="E132" s="26">
        <v>854</v>
      </c>
      <c r="F132" s="14">
        <v>1003</v>
      </c>
      <c r="G132" s="14">
        <v>1122</v>
      </c>
      <c r="H132" s="14">
        <v>1172</v>
      </c>
      <c r="I132" s="14">
        <v>1166</v>
      </c>
      <c r="J132" s="14">
        <v>1188</v>
      </c>
      <c r="K132" s="59">
        <v>1193</v>
      </c>
    </row>
    <row r="133" spans="1:11" s="10" customFormat="1" ht="12.6" customHeight="1" thickBot="1" x14ac:dyDescent="0.25">
      <c r="A133" s="17" t="s">
        <v>131</v>
      </c>
      <c r="B133" s="18">
        <v>321</v>
      </c>
      <c r="C133" s="18">
        <v>283</v>
      </c>
      <c r="D133" s="18">
        <v>276</v>
      </c>
      <c r="E133" s="18">
        <v>321</v>
      </c>
      <c r="F133" s="36">
        <v>298</v>
      </c>
      <c r="G133" s="36">
        <v>269</v>
      </c>
      <c r="H133" s="36">
        <v>267</v>
      </c>
      <c r="I133" s="36">
        <f>SUM(I134:I136)</f>
        <v>235</v>
      </c>
      <c r="J133" s="36">
        <f>SUM(J134:J136)</f>
        <v>218</v>
      </c>
      <c r="K133" s="36">
        <f>SUM(K135:K136)</f>
        <v>239</v>
      </c>
    </row>
    <row r="134" spans="1:11" ht="12" customHeight="1" x14ac:dyDescent="0.2">
      <c r="A134" s="15" t="s">
        <v>121</v>
      </c>
      <c r="B134" s="16">
        <v>238</v>
      </c>
      <c r="C134" s="16">
        <v>138</v>
      </c>
      <c r="D134" s="16">
        <v>59</v>
      </c>
      <c r="E134" s="14">
        <v>23</v>
      </c>
      <c r="F134" s="14">
        <v>1</v>
      </c>
      <c r="G134" s="14"/>
      <c r="H134" s="14"/>
      <c r="I134" s="14"/>
      <c r="J134" s="14"/>
      <c r="K134" s="55"/>
    </row>
    <row r="135" spans="1:11" ht="12" customHeight="1" x14ac:dyDescent="0.2">
      <c r="A135" s="13" t="s">
        <v>122</v>
      </c>
      <c r="B135" s="14">
        <v>74</v>
      </c>
      <c r="C135" s="14">
        <v>137</v>
      </c>
      <c r="D135" s="14">
        <v>203</v>
      </c>
      <c r="E135" s="14">
        <v>282</v>
      </c>
      <c r="F135" s="14">
        <v>278</v>
      </c>
      <c r="G135" s="14">
        <v>260</v>
      </c>
      <c r="H135" s="14">
        <v>257</v>
      </c>
      <c r="I135" s="14">
        <v>227</v>
      </c>
      <c r="J135" s="14">
        <v>214</v>
      </c>
      <c r="K135" s="58">
        <v>224</v>
      </c>
    </row>
    <row r="136" spans="1:11" ht="12" customHeight="1" thickBot="1" x14ac:dyDescent="0.25">
      <c r="A136" s="15" t="s">
        <v>127</v>
      </c>
      <c r="B136" s="16">
        <v>9</v>
      </c>
      <c r="C136" s="16">
        <v>8</v>
      </c>
      <c r="D136" s="16">
        <v>14</v>
      </c>
      <c r="E136" s="14">
        <v>16</v>
      </c>
      <c r="F136" s="14">
        <v>19</v>
      </c>
      <c r="G136" s="14">
        <v>9</v>
      </c>
      <c r="H136" s="14">
        <v>10</v>
      </c>
      <c r="I136" s="14">
        <v>8</v>
      </c>
      <c r="J136" s="14">
        <v>4</v>
      </c>
      <c r="K136" s="57">
        <v>15</v>
      </c>
    </row>
    <row r="137" spans="1:11" s="10" customFormat="1" ht="12.6" customHeight="1" thickBot="1" x14ac:dyDescent="0.25">
      <c r="A137" s="17" t="s">
        <v>133</v>
      </c>
      <c r="B137" s="18">
        <v>1988</v>
      </c>
      <c r="C137" s="18">
        <v>1700</v>
      </c>
      <c r="D137" s="18">
        <v>1298</v>
      </c>
      <c r="E137" s="18">
        <v>1196</v>
      </c>
      <c r="F137" s="36">
        <v>898</v>
      </c>
      <c r="G137" s="36">
        <v>593</v>
      </c>
      <c r="H137" s="36">
        <v>569</v>
      </c>
      <c r="I137" s="36">
        <f>SUM(I138:I150)</f>
        <v>477</v>
      </c>
      <c r="J137" s="36">
        <f>SUM(J138:J150)</f>
        <v>485</v>
      </c>
      <c r="K137" s="36">
        <f>SUM(K139:K150)</f>
        <v>572</v>
      </c>
    </row>
    <row r="138" spans="1:11" ht="12" customHeight="1" x14ac:dyDescent="0.2">
      <c r="A138" s="15" t="s">
        <v>47</v>
      </c>
      <c r="B138" s="16">
        <v>613</v>
      </c>
      <c r="C138" s="16">
        <v>463</v>
      </c>
      <c r="D138" s="16">
        <v>301</v>
      </c>
      <c r="E138" s="14">
        <v>175</v>
      </c>
      <c r="F138" s="14">
        <v>102</v>
      </c>
      <c r="G138" s="14"/>
      <c r="H138" s="14"/>
      <c r="I138" s="14"/>
      <c r="J138" s="14"/>
      <c r="K138" s="55"/>
    </row>
    <row r="139" spans="1:11" ht="12" customHeight="1" x14ac:dyDescent="0.2">
      <c r="A139" s="13" t="s">
        <v>54</v>
      </c>
      <c r="B139" s="14">
        <v>337</v>
      </c>
      <c r="C139" s="14">
        <v>281</v>
      </c>
      <c r="D139" s="14">
        <v>239</v>
      </c>
      <c r="E139" s="14">
        <v>241</v>
      </c>
      <c r="F139" s="14">
        <v>183</v>
      </c>
      <c r="G139" s="14">
        <v>133</v>
      </c>
      <c r="H139" s="14">
        <v>114</v>
      </c>
      <c r="I139" s="14">
        <v>81</v>
      </c>
      <c r="J139" s="14">
        <v>67</v>
      </c>
      <c r="K139" s="58">
        <v>71</v>
      </c>
    </row>
    <row r="140" spans="1:11" ht="12" customHeight="1" x14ac:dyDescent="0.2">
      <c r="A140" s="13" t="s">
        <v>55</v>
      </c>
      <c r="B140" s="14">
        <v>72</v>
      </c>
      <c r="C140" s="14">
        <v>116</v>
      </c>
      <c r="D140" s="14">
        <v>128</v>
      </c>
      <c r="E140" s="14">
        <v>189</v>
      </c>
      <c r="F140" s="14">
        <v>165</v>
      </c>
      <c r="G140" s="14">
        <v>128</v>
      </c>
      <c r="H140" s="14">
        <v>106</v>
      </c>
      <c r="I140" s="14">
        <v>66</v>
      </c>
      <c r="J140" s="14">
        <v>58</v>
      </c>
      <c r="K140" s="58">
        <v>52</v>
      </c>
    </row>
    <row r="141" spans="1:11" ht="12" customHeight="1" x14ac:dyDescent="0.2">
      <c r="A141" s="13" t="s">
        <v>57</v>
      </c>
      <c r="B141" s="14">
        <v>33</v>
      </c>
      <c r="C141" s="14">
        <v>59</v>
      </c>
      <c r="D141" s="14">
        <v>69</v>
      </c>
      <c r="E141" s="14">
        <v>97</v>
      </c>
      <c r="F141" s="14">
        <v>85</v>
      </c>
      <c r="G141" s="14">
        <v>111</v>
      </c>
      <c r="H141" s="14">
        <v>123</v>
      </c>
      <c r="I141" s="14">
        <v>121</v>
      </c>
      <c r="J141" s="14">
        <v>122</v>
      </c>
      <c r="K141" s="58">
        <v>144</v>
      </c>
    </row>
    <row r="142" spans="1:11" ht="12" customHeight="1" x14ac:dyDescent="0.2">
      <c r="A142" s="13" t="s">
        <v>56</v>
      </c>
      <c r="B142" s="14">
        <v>45</v>
      </c>
      <c r="C142" s="14">
        <v>89</v>
      </c>
      <c r="D142" s="14">
        <v>134</v>
      </c>
      <c r="E142" s="14">
        <v>181</v>
      </c>
      <c r="F142" s="14">
        <v>181</v>
      </c>
      <c r="G142" s="14">
        <v>191</v>
      </c>
      <c r="H142" s="14">
        <v>193</v>
      </c>
      <c r="I142" s="14">
        <v>201</v>
      </c>
      <c r="J142" s="14">
        <v>223</v>
      </c>
      <c r="K142" s="58">
        <v>245</v>
      </c>
    </row>
    <row r="143" spans="1:11" ht="12" customHeight="1" x14ac:dyDescent="0.2">
      <c r="A143" s="13" t="s">
        <v>166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58">
        <v>9</v>
      </c>
    </row>
    <row r="144" spans="1:11" ht="12" customHeight="1" x14ac:dyDescent="0.2">
      <c r="A144" s="13" t="s">
        <v>48</v>
      </c>
      <c r="B144" s="14">
        <v>54</v>
      </c>
      <c r="C144" s="14">
        <v>42</v>
      </c>
      <c r="D144" s="14">
        <v>23</v>
      </c>
      <c r="E144" s="14">
        <v>17</v>
      </c>
      <c r="F144" s="14">
        <v>4</v>
      </c>
      <c r="G144" s="14"/>
      <c r="H144" s="14"/>
      <c r="I144" s="14"/>
      <c r="J144" s="14"/>
      <c r="K144" s="58"/>
    </row>
    <row r="145" spans="1:11" ht="12" customHeight="1" x14ac:dyDescent="0.2">
      <c r="A145" s="13" t="s">
        <v>49</v>
      </c>
      <c r="B145" s="14">
        <v>51</v>
      </c>
      <c r="C145" s="14">
        <v>40</v>
      </c>
      <c r="D145" s="14">
        <v>15</v>
      </c>
      <c r="E145" s="14">
        <v>12</v>
      </c>
      <c r="F145" s="14">
        <v>8</v>
      </c>
      <c r="G145" s="14"/>
      <c r="H145" s="14"/>
      <c r="I145" s="14"/>
      <c r="J145" s="14"/>
      <c r="K145" s="58"/>
    </row>
    <row r="146" spans="1:11" ht="12" customHeight="1" x14ac:dyDescent="0.2">
      <c r="A146" s="13" t="s">
        <v>52</v>
      </c>
      <c r="B146" s="14">
        <v>273</v>
      </c>
      <c r="C146" s="14">
        <v>219</v>
      </c>
      <c r="D146" s="14">
        <v>147</v>
      </c>
      <c r="E146" s="14">
        <v>82</v>
      </c>
      <c r="F146" s="14">
        <v>34</v>
      </c>
      <c r="G146" s="14"/>
      <c r="H146" s="14"/>
      <c r="I146" s="14"/>
      <c r="J146" s="14"/>
      <c r="K146" s="58"/>
    </row>
    <row r="147" spans="1:11" ht="12" customHeight="1" x14ac:dyDescent="0.2">
      <c r="A147" s="13" t="s">
        <v>53</v>
      </c>
      <c r="B147" s="14">
        <v>318</v>
      </c>
      <c r="C147" s="14">
        <v>240</v>
      </c>
      <c r="D147" s="14">
        <v>144</v>
      </c>
      <c r="E147" s="14">
        <v>122</v>
      </c>
      <c r="F147" s="14">
        <v>62</v>
      </c>
      <c r="G147" s="14"/>
      <c r="H147" s="14"/>
      <c r="I147" s="14"/>
      <c r="J147" s="14"/>
      <c r="K147" s="58"/>
    </row>
    <row r="148" spans="1:11" ht="12" customHeight="1" x14ac:dyDescent="0.2">
      <c r="A148" s="13" t="s">
        <v>50</v>
      </c>
      <c r="B148" s="14">
        <v>122</v>
      </c>
      <c r="C148" s="14">
        <v>91</v>
      </c>
      <c r="D148" s="14">
        <v>57</v>
      </c>
      <c r="E148" s="14">
        <v>45</v>
      </c>
      <c r="F148" s="14">
        <v>21</v>
      </c>
      <c r="G148" s="14"/>
      <c r="H148" s="14"/>
      <c r="I148" s="14"/>
      <c r="J148" s="14"/>
      <c r="K148" s="58"/>
    </row>
    <row r="149" spans="1:11" ht="12" customHeight="1" x14ac:dyDescent="0.2">
      <c r="A149" s="13" t="s">
        <v>51</v>
      </c>
      <c r="B149" s="14">
        <v>68</v>
      </c>
      <c r="C149" s="14">
        <v>52</v>
      </c>
      <c r="D149" s="14">
        <v>34</v>
      </c>
      <c r="E149" s="14">
        <v>20</v>
      </c>
      <c r="F149" s="14">
        <v>12</v>
      </c>
      <c r="G149" s="14"/>
      <c r="H149" s="14"/>
      <c r="I149" s="14"/>
      <c r="J149" s="14"/>
      <c r="K149" s="58"/>
    </row>
    <row r="150" spans="1:11" ht="12" customHeight="1" thickBot="1" x14ac:dyDescent="0.25">
      <c r="A150" s="21" t="s">
        <v>127</v>
      </c>
      <c r="B150" s="22">
        <v>2</v>
      </c>
      <c r="C150" s="22">
        <v>8</v>
      </c>
      <c r="D150" s="22">
        <v>7</v>
      </c>
      <c r="E150" s="50">
        <v>15</v>
      </c>
      <c r="F150" s="50">
        <v>41</v>
      </c>
      <c r="G150" s="50">
        <v>30</v>
      </c>
      <c r="H150" s="50">
        <v>33</v>
      </c>
      <c r="I150" s="50">
        <v>8</v>
      </c>
      <c r="J150" s="50">
        <v>15</v>
      </c>
      <c r="K150" s="58">
        <v>51</v>
      </c>
    </row>
    <row r="151" spans="1:11" ht="12.6" customHeight="1" thickBot="1" x14ac:dyDescent="0.25">
      <c r="A151" s="27" t="s">
        <v>143</v>
      </c>
      <c r="B151" s="28">
        <v>3024</v>
      </c>
      <c r="C151" s="28">
        <v>3025</v>
      </c>
      <c r="D151" s="28">
        <v>2898</v>
      </c>
      <c r="E151" s="51">
        <v>2975</v>
      </c>
      <c r="F151" s="51">
        <v>2938</v>
      </c>
      <c r="G151" s="51">
        <v>2840</v>
      </c>
      <c r="H151" s="51">
        <v>2807</v>
      </c>
      <c r="I151" s="51">
        <f>I152+I166+I177+I185+I192</f>
        <v>2659</v>
      </c>
      <c r="J151" s="51">
        <f>J152+J159+J166+J177+J185+J192</f>
        <v>2653</v>
      </c>
      <c r="K151" s="51">
        <f>SUM(K152,K166,K177,K185,K192)</f>
        <v>2788</v>
      </c>
    </row>
    <row r="152" spans="1:11" s="10" customFormat="1" ht="12.6" customHeight="1" thickBot="1" x14ac:dyDescent="0.25">
      <c r="A152" s="17" t="s">
        <v>0</v>
      </c>
      <c r="B152" s="18">
        <v>483</v>
      </c>
      <c r="C152" s="36">
        <v>507</v>
      </c>
      <c r="D152" s="36">
        <v>570</v>
      </c>
      <c r="E152" s="36">
        <v>550</v>
      </c>
      <c r="F152" s="36">
        <v>547</v>
      </c>
      <c r="G152" s="36">
        <v>427</v>
      </c>
      <c r="H152" s="36">
        <v>429</v>
      </c>
      <c r="I152" s="36">
        <f>SUM(I153:I158)</f>
        <v>364</v>
      </c>
      <c r="J152" s="36">
        <f>SUM(J153:J158)</f>
        <v>347</v>
      </c>
      <c r="K152" s="36">
        <f>SUM(K153:K158)</f>
        <v>380</v>
      </c>
    </row>
    <row r="153" spans="1:11" ht="12" customHeight="1" x14ac:dyDescent="0.2">
      <c r="A153" s="15" t="s">
        <v>17</v>
      </c>
      <c r="B153" s="16">
        <v>160</v>
      </c>
      <c r="C153" s="16">
        <v>196</v>
      </c>
      <c r="D153" s="14">
        <v>237</v>
      </c>
      <c r="E153" s="14">
        <v>255</v>
      </c>
      <c r="F153" s="14">
        <v>247</v>
      </c>
      <c r="G153" s="14">
        <v>242</v>
      </c>
      <c r="H153" s="14">
        <v>241</v>
      </c>
      <c r="I153" s="14">
        <v>201</v>
      </c>
      <c r="J153" s="14">
        <v>189</v>
      </c>
      <c r="K153" s="14">
        <v>189</v>
      </c>
    </row>
    <row r="154" spans="1:11" ht="12" customHeight="1" x14ac:dyDescent="0.2">
      <c r="A154" s="13" t="s">
        <v>18</v>
      </c>
      <c r="B154" s="14">
        <v>48</v>
      </c>
      <c r="C154" s="14">
        <v>73</v>
      </c>
      <c r="D154" s="14">
        <v>154</v>
      </c>
      <c r="E154" s="14">
        <v>189</v>
      </c>
      <c r="F154" s="14">
        <v>172</v>
      </c>
      <c r="G154" s="14">
        <v>156</v>
      </c>
      <c r="H154" s="14">
        <v>161</v>
      </c>
      <c r="I154" s="14">
        <v>161</v>
      </c>
      <c r="J154" s="14">
        <v>155</v>
      </c>
      <c r="K154" s="14">
        <v>177</v>
      </c>
    </row>
    <row r="155" spans="1:11" ht="12" customHeight="1" x14ac:dyDescent="0.2">
      <c r="A155" s="13" t="s">
        <v>19</v>
      </c>
      <c r="B155" s="14">
        <v>102</v>
      </c>
      <c r="C155" s="14">
        <v>98</v>
      </c>
      <c r="D155" s="14">
        <v>89</v>
      </c>
      <c r="E155" s="14">
        <v>62</v>
      </c>
      <c r="F155" s="14">
        <v>41</v>
      </c>
      <c r="G155" s="14">
        <v>25</v>
      </c>
      <c r="H155" s="14">
        <v>22</v>
      </c>
      <c r="I155" s="14"/>
      <c r="J155" s="14"/>
      <c r="K155" s="14"/>
    </row>
    <row r="156" spans="1:11" ht="12" customHeight="1" x14ac:dyDescent="0.2">
      <c r="A156" s="13" t="s">
        <v>123</v>
      </c>
      <c r="B156" s="14">
        <v>128</v>
      </c>
      <c r="C156" s="14">
        <v>105</v>
      </c>
      <c r="D156" s="14">
        <v>61</v>
      </c>
      <c r="E156" s="14">
        <v>25</v>
      </c>
      <c r="F156" s="14">
        <v>59</v>
      </c>
      <c r="G156" s="14"/>
      <c r="H156" s="14"/>
      <c r="I156" s="14"/>
      <c r="J156" s="14"/>
      <c r="K156" s="14"/>
    </row>
    <row r="157" spans="1:11" ht="12" customHeight="1" x14ac:dyDescent="0.2">
      <c r="A157" s="13" t="s">
        <v>16</v>
      </c>
      <c r="B157" s="14">
        <v>44</v>
      </c>
      <c r="C157" s="14">
        <v>33</v>
      </c>
      <c r="D157" s="14">
        <v>23</v>
      </c>
      <c r="E157" s="14">
        <v>17</v>
      </c>
      <c r="F157" s="14">
        <v>16</v>
      </c>
      <c r="G157" s="14"/>
      <c r="H157" s="14"/>
      <c r="I157" s="14"/>
      <c r="J157" s="14"/>
      <c r="K157" s="14"/>
    </row>
    <row r="158" spans="1:11" ht="12" customHeight="1" thickBot="1" x14ac:dyDescent="0.25">
      <c r="A158" s="15" t="s">
        <v>127</v>
      </c>
      <c r="B158" s="16">
        <v>1</v>
      </c>
      <c r="C158" s="16">
        <v>2</v>
      </c>
      <c r="D158" s="14">
        <v>6</v>
      </c>
      <c r="E158" s="14">
        <v>2</v>
      </c>
      <c r="F158" s="14">
        <v>12</v>
      </c>
      <c r="G158" s="14">
        <v>4</v>
      </c>
      <c r="H158" s="14">
        <v>5</v>
      </c>
      <c r="I158" s="14">
        <v>2</v>
      </c>
      <c r="J158" s="14">
        <v>3</v>
      </c>
      <c r="K158" s="14">
        <v>14</v>
      </c>
    </row>
    <row r="159" spans="1:11" s="10" customFormat="1" ht="12.6" customHeight="1" thickBot="1" x14ac:dyDescent="0.25">
      <c r="A159" s="8" t="s">
        <v>1</v>
      </c>
      <c r="B159" s="9">
        <v>571</v>
      </c>
      <c r="C159" s="9"/>
      <c r="D159" s="9"/>
      <c r="E159" s="9"/>
      <c r="F159" s="34"/>
      <c r="G159" s="34"/>
      <c r="H159" s="36"/>
      <c r="I159" s="36"/>
      <c r="J159" s="36"/>
      <c r="K159" s="36"/>
    </row>
    <row r="160" spans="1:11" ht="12" customHeight="1" x14ac:dyDescent="0.2">
      <c r="A160" s="15" t="s">
        <v>15</v>
      </c>
      <c r="B160" s="16">
        <v>238</v>
      </c>
      <c r="C160" s="16"/>
      <c r="D160" s="14"/>
      <c r="E160" s="14"/>
      <c r="F160" s="14"/>
      <c r="G160" s="14"/>
      <c r="H160" s="14"/>
      <c r="I160" s="14"/>
      <c r="J160" s="14"/>
      <c r="K160" s="14"/>
    </row>
    <row r="161" spans="1:11" ht="12" customHeight="1" x14ac:dyDescent="0.2">
      <c r="A161" s="13" t="s">
        <v>28</v>
      </c>
      <c r="B161" s="14">
        <v>123</v>
      </c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" customHeight="1" x14ac:dyDescent="0.2">
      <c r="A162" s="13" t="s">
        <v>29</v>
      </c>
      <c r="B162" s="14">
        <v>55</v>
      </c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" customHeight="1" x14ac:dyDescent="0.2">
      <c r="A163" s="13" t="s">
        <v>30</v>
      </c>
      <c r="B163" s="14">
        <v>68</v>
      </c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" customHeight="1" x14ac:dyDescent="0.2">
      <c r="A164" s="13" t="s">
        <v>31</v>
      </c>
      <c r="B164" s="14">
        <v>54</v>
      </c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" customHeight="1" thickBot="1" x14ac:dyDescent="0.25">
      <c r="A165" s="15" t="s">
        <v>127</v>
      </c>
      <c r="B165" s="16">
        <v>33</v>
      </c>
      <c r="C165" s="16"/>
      <c r="D165" s="14"/>
      <c r="E165" s="14"/>
      <c r="F165" s="14"/>
      <c r="G165" s="14"/>
      <c r="H165" s="14"/>
      <c r="I165" s="14"/>
      <c r="J165" s="14"/>
      <c r="K165" s="14"/>
    </row>
    <row r="166" spans="1:11" s="10" customFormat="1" ht="12.6" customHeight="1" thickBot="1" x14ac:dyDescent="0.25">
      <c r="A166" s="17" t="s">
        <v>139</v>
      </c>
      <c r="B166" s="18">
        <v>876</v>
      </c>
      <c r="C166" s="18">
        <v>816</v>
      </c>
      <c r="D166" s="18">
        <v>784</v>
      </c>
      <c r="E166" s="18">
        <v>796</v>
      </c>
      <c r="F166" s="36">
        <v>798</v>
      </c>
      <c r="G166" s="36">
        <v>816</v>
      </c>
      <c r="H166" s="36">
        <v>820</v>
      </c>
      <c r="I166" s="36">
        <f>SUM(I167:I176)</f>
        <v>807</v>
      </c>
      <c r="J166" s="36">
        <f>SUM(J167:J176)</f>
        <v>833</v>
      </c>
      <c r="K166" s="36">
        <f>SUM(K168:K176)</f>
        <v>862</v>
      </c>
    </row>
    <row r="167" spans="1:11" ht="12" customHeight="1" x14ac:dyDescent="0.2">
      <c r="A167" s="15" t="s">
        <v>32</v>
      </c>
      <c r="B167" s="16">
        <v>153</v>
      </c>
      <c r="C167" s="16">
        <v>83</v>
      </c>
      <c r="D167" s="14">
        <v>21</v>
      </c>
      <c r="E167" s="14">
        <v>3</v>
      </c>
      <c r="F167" s="14"/>
      <c r="G167" s="14"/>
      <c r="H167" s="14"/>
      <c r="I167" s="14"/>
      <c r="J167" s="14"/>
      <c r="K167" s="14"/>
    </row>
    <row r="168" spans="1:11" ht="12" customHeight="1" x14ac:dyDescent="0.2">
      <c r="A168" s="13" t="s">
        <v>33</v>
      </c>
      <c r="B168" s="14">
        <v>105</v>
      </c>
      <c r="C168" s="14">
        <v>160</v>
      </c>
      <c r="D168" s="14">
        <v>224</v>
      </c>
      <c r="E168" s="14">
        <v>256</v>
      </c>
      <c r="F168" s="14">
        <v>271</v>
      </c>
      <c r="G168" s="14">
        <v>285</v>
      </c>
      <c r="H168" s="14">
        <v>291</v>
      </c>
      <c r="I168" s="14">
        <v>298</v>
      </c>
      <c r="J168" s="2">
        <v>306</v>
      </c>
      <c r="K168" s="2">
        <v>298</v>
      </c>
    </row>
    <row r="169" spans="1:11" ht="12" customHeight="1" x14ac:dyDescent="0.2">
      <c r="A169" s="13" t="s">
        <v>34</v>
      </c>
      <c r="B169" s="14">
        <v>123</v>
      </c>
      <c r="C169" s="14">
        <v>134</v>
      </c>
      <c r="D169" s="14">
        <v>136</v>
      </c>
      <c r="E169" s="14">
        <v>122</v>
      </c>
      <c r="F169" s="14">
        <v>108</v>
      </c>
      <c r="G169" s="14">
        <v>99</v>
      </c>
      <c r="H169" s="14">
        <v>105</v>
      </c>
      <c r="I169" s="14">
        <v>87</v>
      </c>
      <c r="J169" s="14">
        <v>92</v>
      </c>
      <c r="K169" s="14">
        <v>96</v>
      </c>
    </row>
    <row r="170" spans="1:11" ht="12" customHeight="1" x14ac:dyDescent="0.2">
      <c r="A170" s="13" t="s">
        <v>35</v>
      </c>
      <c r="B170" s="14">
        <v>64</v>
      </c>
      <c r="C170" s="14">
        <v>101</v>
      </c>
      <c r="D170" s="14">
        <v>165</v>
      </c>
      <c r="E170" s="14">
        <v>220</v>
      </c>
      <c r="F170" s="14">
        <v>237</v>
      </c>
      <c r="G170" s="14">
        <v>242</v>
      </c>
      <c r="H170" s="14">
        <v>247</v>
      </c>
      <c r="I170" s="14">
        <v>249</v>
      </c>
      <c r="J170" s="14">
        <v>257</v>
      </c>
      <c r="K170" s="14">
        <v>266</v>
      </c>
    </row>
    <row r="171" spans="1:11" ht="12" customHeight="1" x14ac:dyDescent="0.2">
      <c r="A171" s="13" t="s">
        <v>36</v>
      </c>
      <c r="B171" s="14">
        <v>35</v>
      </c>
      <c r="C171" s="14">
        <v>72</v>
      </c>
      <c r="D171" s="14">
        <v>97</v>
      </c>
      <c r="E171" s="14">
        <v>132</v>
      </c>
      <c r="F171" s="14">
        <v>164</v>
      </c>
      <c r="G171" s="14">
        <v>170</v>
      </c>
      <c r="H171" s="14">
        <v>172</v>
      </c>
      <c r="I171" s="14">
        <v>169</v>
      </c>
      <c r="J171" s="14">
        <v>173</v>
      </c>
      <c r="K171" s="14">
        <v>176</v>
      </c>
    </row>
    <row r="172" spans="1:11" ht="12" customHeight="1" x14ac:dyDescent="0.2">
      <c r="A172" s="13" t="s">
        <v>167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>
        <v>10</v>
      </c>
    </row>
    <row r="173" spans="1:11" ht="12" customHeight="1" x14ac:dyDescent="0.2">
      <c r="A173" s="13" t="s">
        <v>37</v>
      </c>
      <c r="B173" s="14">
        <v>212</v>
      </c>
      <c r="C173" s="14">
        <v>147</v>
      </c>
      <c r="D173" s="14">
        <v>66</v>
      </c>
      <c r="E173" s="14">
        <v>22</v>
      </c>
      <c r="F173" s="14">
        <v>3</v>
      </c>
      <c r="G173" s="14"/>
      <c r="H173" s="14"/>
      <c r="I173" s="14"/>
      <c r="J173" s="14"/>
      <c r="K173" s="14"/>
    </row>
    <row r="174" spans="1:11" ht="12" customHeight="1" x14ac:dyDescent="0.2">
      <c r="A174" s="13" t="s">
        <v>158</v>
      </c>
      <c r="B174" s="14">
        <v>41</v>
      </c>
      <c r="C174" s="14">
        <v>10</v>
      </c>
      <c r="D174" s="14">
        <v>2</v>
      </c>
      <c r="E174" s="14">
        <v>1</v>
      </c>
      <c r="F174" s="14"/>
      <c r="G174" s="14"/>
      <c r="H174" s="14"/>
      <c r="I174" s="14"/>
      <c r="J174" s="14"/>
      <c r="K174" s="14"/>
    </row>
    <row r="175" spans="1:11" ht="12" customHeight="1" x14ac:dyDescent="0.2">
      <c r="A175" s="13" t="s">
        <v>38</v>
      </c>
      <c r="B175" s="14">
        <v>121</v>
      </c>
      <c r="C175" s="14">
        <v>91</v>
      </c>
      <c r="D175" s="14">
        <v>61</v>
      </c>
      <c r="E175" s="14">
        <v>31</v>
      </c>
      <c r="F175" s="14"/>
      <c r="G175" s="14"/>
      <c r="H175" s="14"/>
      <c r="I175" s="14"/>
      <c r="J175" s="14"/>
      <c r="K175" s="14"/>
    </row>
    <row r="176" spans="1:11" ht="12" customHeight="1" thickBot="1" x14ac:dyDescent="0.25">
      <c r="A176" s="21" t="s">
        <v>127</v>
      </c>
      <c r="B176" s="22">
        <v>22</v>
      </c>
      <c r="C176" s="22">
        <v>18</v>
      </c>
      <c r="D176" s="14">
        <v>12</v>
      </c>
      <c r="E176" s="14">
        <v>9</v>
      </c>
      <c r="F176" s="14">
        <v>15</v>
      </c>
      <c r="G176" s="14">
        <v>20</v>
      </c>
      <c r="H176" s="14">
        <v>5</v>
      </c>
      <c r="I176" s="14">
        <v>4</v>
      </c>
      <c r="J176" s="14">
        <v>5</v>
      </c>
      <c r="K176" s="14">
        <v>16</v>
      </c>
    </row>
    <row r="177" spans="1:11" s="10" customFormat="1" ht="12.6" customHeight="1" thickBot="1" x14ac:dyDescent="0.25">
      <c r="A177" s="17" t="s">
        <v>138</v>
      </c>
      <c r="B177" s="18">
        <v>939</v>
      </c>
      <c r="C177" s="18">
        <v>876</v>
      </c>
      <c r="D177" s="18">
        <v>785</v>
      </c>
      <c r="E177" s="18">
        <v>915</v>
      </c>
      <c r="F177" s="36">
        <v>960</v>
      </c>
      <c r="G177" s="36">
        <v>993</v>
      </c>
      <c r="H177" s="36">
        <v>1003</v>
      </c>
      <c r="I177" s="36">
        <f>SUM(I178:I184)</f>
        <v>968</v>
      </c>
      <c r="J177" s="36">
        <f>SUM(J178:J184)</f>
        <v>977</v>
      </c>
      <c r="K177" s="36">
        <f>SUM(K178:K179)</f>
        <v>1035</v>
      </c>
    </row>
    <row r="178" spans="1:11" ht="12" customHeight="1" x14ac:dyDescent="0.2">
      <c r="A178" s="15" t="s">
        <v>25</v>
      </c>
      <c r="B178" s="16">
        <v>117</v>
      </c>
      <c r="C178" s="16">
        <v>213</v>
      </c>
      <c r="D178" s="14">
        <v>317</v>
      </c>
      <c r="E178" s="14">
        <v>433</v>
      </c>
      <c r="F178" s="14">
        <v>468</v>
      </c>
      <c r="G178" s="14">
        <v>476</v>
      </c>
      <c r="H178" s="14">
        <v>484</v>
      </c>
      <c r="I178" s="14">
        <v>467</v>
      </c>
      <c r="J178" s="14">
        <v>456</v>
      </c>
      <c r="K178" s="14">
        <v>488</v>
      </c>
    </row>
    <row r="179" spans="1:11" ht="12" customHeight="1" x14ac:dyDescent="0.2">
      <c r="A179" s="13" t="s">
        <v>26</v>
      </c>
      <c r="B179" s="14">
        <v>118</v>
      </c>
      <c r="C179" s="14">
        <v>229</v>
      </c>
      <c r="D179" s="14">
        <v>332</v>
      </c>
      <c r="E179" s="14">
        <v>442</v>
      </c>
      <c r="F179" s="14">
        <v>482</v>
      </c>
      <c r="G179" s="14">
        <v>514</v>
      </c>
      <c r="H179" s="14">
        <v>518</v>
      </c>
      <c r="I179" s="14">
        <v>501</v>
      </c>
      <c r="J179" s="14">
        <v>520</v>
      </c>
      <c r="K179" s="14">
        <v>547</v>
      </c>
    </row>
    <row r="180" spans="1:11" ht="12" customHeight="1" x14ac:dyDescent="0.2">
      <c r="A180" s="13" t="s">
        <v>27</v>
      </c>
      <c r="B180" s="14">
        <v>45</v>
      </c>
      <c r="C180" s="14">
        <v>36</v>
      </c>
      <c r="D180" s="14">
        <v>16</v>
      </c>
      <c r="E180" s="14">
        <v>8</v>
      </c>
      <c r="F180" s="14">
        <v>3</v>
      </c>
      <c r="G180" s="14"/>
      <c r="H180" s="14"/>
      <c r="I180" s="14"/>
      <c r="J180" s="14"/>
      <c r="K180" s="14"/>
    </row>
    <row r="181" spans="1:11" ht="12" customHeight="1" x14ac:dyDescent="0.2">
      <c r="A181" s="13" t="s">
        <v>22</v>
      </c>
      <c r="B181" s="14">
        <v>168</v>
      </c>
      <c r="C181" s="14">
        <v>107</v>
      </c>
      <c r="D181" s="14">
        <v>36</v>
      </c>
      <c r="E181" s="14">
        <v>12</v>
      </c>
      <c r="F181" s="14">
        <v>5</v>
      </c>
      <c r="G181" s="14"/>
      <c r="H181" s="14"/>
      <c r="I181" s="14"/>
      <c r="J181" s="14"/>
      <c r="K181" s="14"/>
    </row>
    <row r="182" spans="1:11" ht="12" customHeight="1" x14ac:dyDescent="0.2">
      <c r="A182" s="13" t="s">
        <v>23</v>
      </c>
      <c r="B182" s="14">
        <v>294</v>
      </c>
      <c r="C182" s="14">
        <v>170</v>
      </c>
      <c r="D182" s="14">
        <v>39</v>
      </c>
      <c r="E182" s="14">
        <v>7</v>
      </c>
      <c r="F182" s="14">
        <v>1</v>
      </c>
      <c r="G182" s="14"/>
      <c r="H182" s="14"/>
      <c r="I182" s="14"/>
      <c r="J182" s="14"/>
      <c r="K182" s="14"/>
    </row>
    <row r="183" spans="1:11" ht="12" customHeight="1" x14ac:dyDescent="0.2">
      <c r="A183" s="13" t="s">
        <v>24</v>
      </c>
      <c r="B183" s="14">
        <v>197</v>
      </c>
      <c r="C183" s="14">
        <v>119</v>
      </c>
      <c r="D183" s="14">
        <v>45</v>
      </c>
      <c r="E183" s="14">
        <v>13</v>
      </c>
      <c r="F183" s="14">
        <v>1</v>
      </c>
      <c r="G183" s="14"/>
      <c r="H183" s="14"/>
      <c r="I183" s="14"/>
      <c r="J183" s="14"/>
      <c r="K183" s="14"/>
    </row>
    <row r="184" spans="1:11" ht="12" customHeight="1" thickBot="1" x14ac:dyDescent="0.25">
      <c r="A184" s="15" t="s">
        <v>127</v>
      </c>
      <c r="B184" s="16"/>
      <c r="C184" s="16">
        <v>2</v>
      </c>
      <c r="D184" s="14"/>
      <c r="E184" s="14"/>
      <c r="F184" s="14"/>
      <c r="G184" s="14">
        <v>3</v>
      </c>
      <c r="H184" s="14">
        <v>1</v>
      </c>
      <c r="I184" s="14"/>
      <c r="J184" s="14">
        <v>1</v>
      </c>
      <c r="K184" s="14"/>
    </row>
    <row r="185" spans="1:11" s="10" customFormat="1" ht="12.6" customHeight="1" thickBot="1" x14ac:dyDescent="0.25">
      <c r="A185" s="17" t="s">
        <v>141</v>
      </c>
      <c r="B185" s="18"/>
      <c r="C185" s="18">
        <v>624</v>
      </c>
      <c r="D185" s="18">
        <v>551</v>
      </c>
      <c r="E185" s="18">
        <v>499</v>
      </c>
      <c r="F185" s="36">
        <v>419</v>
      </c>
      <c r="G185" s="36">
        <v>397</v>
      </c>
      <c r="H185" s="36">
        <v>357</v>
      </c>
      <c r="I185" s="36">
        <f>SUM(I186:I191)</f>
        <v>313</v>
      </c>
      <c r="J185" s="36">
        <f>SUM(J186:J191)</f>
        <v>294</v>
      </c>
      <c r="K185" s="36">
        <f>SUM(K189:K191)</f>
        <v>310</v>
      </c>
    </row>
    <row r="186" spans="1:11" ht="12" customHeight="1" x14ac:dyDescent="0.2">
      <c r="A186" s="15" t="s">
        <v>15</v>
      </c>
      <c r="B186" s="16"/>
      <c r="C186" s="16">
        <v>190</v>
      </c>
      <c r="D186" s="14">
        <v>86</v>
      </c>
      <c r="E186" s="14">
        <v>14</v>
      </c>
      <c r="F186" s="14"/>
      <c r="G186" s="14"/>
      <c r="H186" s="14"/>
      <c r="I186" s="14"/>
      <c r="J186" s="14"/>
      <c r="K186" s="14"/>
    </row>
    <row r="187" spans="1:11" ht="12" customHeight="1" x14ac:dyDescent="0.2">
      <c r="A187" s="13" t="s">
        <v>28</v>
      </c>
      <c r="B187" s="14"/>
      <c r="C187" s="14">
        <v>103</v>
      </c>
      <c r="D187" s="14">
        <v>41</v>
      </c>
      <c r="E187" s="14">
        <v>11</v>
      </c>
      <c r="F187" s="14">
        <v>2</v>
      </c>
      <c r="G187" s="14"/>
      <c r="H187" s="14"/>
      <c r="I187" s="14"/>
      <c r="J187" s="14"/>
      <c r="K187" s="14"/>
    </row>
    <row r="188" spans="1:11" ht="12" customHeight="1" x14ac:dyDescent="0.2">
      <c r="A188" s="13" t="s">
        <v>29</v>
      </c>
      <c r="B188" s="14"/>
      <c r="C188" s="14">
        <v>43</v>
      </c>
      <c r="D188" s="14">
        <v>25</v>
      </c>
      <c r="E188" s="14">
        <v>11</v>
      </c>
      <c r="F188" s="14">
        <v>1</v>
      </c>
      <c r="G188" s="14"/>
      <c r="H188" s="14"/>
      <c r="I188" s="14"/>
      <c r="J188" s="14"/>
      <c r="K188" s="14"/>
    </row>
    <row r="189" spans="1:11" ht="12" customHeight="1" x14ac:dyDescent="0.2">
      <c r="A189" s="13" t="s">
        <v>30</v>
      </c>
      <c r="B189" s="14"/>
      <c r="C189" s="14">
        <v>169</v>
      </c>
      <c r="D189" s="14">
        <v>268</v>
      </c>
      <c r="E189" s="14">
        <v>335</v>
      </c>
      <c r="F189" s="14">
        <v>304</v>
      </c>
      <c r="G189" s="14">
        <v>296</v>
      </c>
      <c r="H189" s="14">
        <v>262</v>
      </c>
      <c r="I189" s="14">
        <v>226</v>
      </c>
      <c r="J189" s="14">
        <v>183</v>
      </c>
      <c r="K189" s="14">
        <v>192</v>
      </c>
    </row>
    <row r="190" spans="1:11" ht="12" customHeight="1" x14ac:dyDescent="0.2">
      <c r="A190" s="13" t="s">
        <v>31</v>
      </c>
      <c r="B190" s="14"/>
      <c r="C190" s="14">
        <v>92</v>
      </c>
      <c r="D190" s="14">
        <v>106</v>
      </c>
      <c r="E190" s="14">
        <v>109</v>
      </c>
      <c r="F190" s="14">
        <v>95</v>
      </c>
      <c r="G190" s="14">
        <v>88</v>
      </c>
      <c r="H190" s="14">
        <v>79</v>
      </c>
      <c r="I190" s="14">
        <v>78</v>
      </c>
      <c r="J190" s="14">
        <v>101</v>
      </c>
      <c r="K190" s="14">
        <v>107</v>
      </c>
    </row>
    <row r="191" spans="1:11" ht="12" customHeight="1" thickBot="1" x14ac:dyDescent="0.25">
      <c r="A191" s="15" t="s">
        <v>127</v>
      </c>
      <c r="B191" s="16"/>
      <c r="C191" s="16">
        <v>27</v>
      </c>
      <c r="D191" s="14">
        <v>25</v>
      </c>
      <c r="E191" s="14">
        <v>19</v>
      </c>
      <c r="F191" s="14">
        <v>17</v>
      </c>
      <c r="G191" s="14">
        <v>13</v>
      </c>
      <c r="H191" s="14">
        <v>16</v>
      </c>
      <c r="I191" s="14">
        <v>9</v>
      </c>
      <c r="J191" s="14">
        <v>10</v>
      </c>
      <c r="K191" s="14">
        <v>11</v>
      </c>
    </row>
    <row r="192" spans="1:11" s="10" customFormat="1" ht="12.6" customHeight="1" thickBot="1" x14ac:dyDescent="0.25">
      <c r="A192" s="17" t="s">
        <v>132</v>
      </c>
      <c r="B192" s="18">
        <v>155</v>
      </c>
      <c r="C192" s="18">
        <v>202</v>
      </c>
      <c r="D192" s="18">
        <v>208</v>
      </c>
      <c r="E192" s="18">
        <v>215</v>
      </c>
      <c r="F192" s="36">
        <v>214</v>
      </c>
      <c r="G192" s="36">
        <v>207</v>
      </c>
      <c r="H192" s="36">
        <v>198</v>
      </c>
      <c r="I192" s="36">
        <v>207</v>
      </c>
      <c r="J192" s="36">
        <f>SUM(J193:J195)</f>
        <v>202</v>
      </c>
      <c r="K192" s="36">
        <f>SUM(K194:K195)</f>
        <v>201</v>
      </c>
    </row>
    <row r="193" spans="1:11" ht="12" customHeight="1" x14ac:dyDescent="0.2">
      <c r="A193" s="11" t="s">
        <v>20</v>
      </c>
      <c r="B193" s="12">
        <v>2</v>
      </c>
      <c r="C193" s="12">
        <v>2</v>
      </c>
      <c r="D193" s="14"/>
      <c r="E193" s="14"/>
      <c r="F193" s="14"/>
      <c r="G193" s="14"/>
      <c r="H193" s="14"/>
      <c r="I193" s="14"/>
      <c r="J193" s="14"/>
      <c r="K193" s="14"/>
    </row>
    <row r="194" spans="1:11" ht="12" customHeight="1" x14ac:dyDescent="0.2">
      <c r="A194" s="15" t="s">
        <v>21</v>
      </c>
      <c r="B194" s="16">
        <v>153</v>
      </c>
      <c r="C194" s="16">
        <v>200</v>
      </c>
      <c r="D194" s="14">
        <v>208</v>
      </c>
      <c r="E194" s="14">
        <v>215</v>
      </c>
      <c r="F194" s="14">
        <v>214</v>
      </c>
      <c r="G194" s="14">
        <v>207</v>
      </c>
      <c r="H194" s="14">
        <v>198</v>
      </c>
      <c r="I194" s="14">
        <v>207</v>
      </c>
      <c r="J194" s="14">
        <v>201</v>
      </c>
      <c r="K194" s="14">
        <v>200</v>
      </c>
    </row>
    <row r="195" spans="1:11" ht="12" customHeight="1" thickBot="1" x14ac:dyDescent="0.25">
      <c r="A195" s="54" t="s">
        <v>127</v>
      </c>
      <c r="B195" s="16"/>
      <c r="C195" s="16"/>
      <c r="D195" s="16"/>
      <c r="E195" s="16"/>
      <c r="F195" s="16"/>
      <c r="G195" s="16"/>
      <c r="H195" s="16"/>
      <c r="I195" s="16"/>
      <c r="J195" s="16">
        <v>1</v>
      </c>
      <c r="K195" s="16">
        <v>1</v>
      </c>
    </row>
    <row r="196" spans="1:11" ht="12.6" customHeight="1" thickBot="1" x14ac:dyDescent="0.25">
      <c r="A196" s="6" t="s">
        <v>144</v>
      </c>
      <c r="B196" s="7">
        <v>1821</v>
      </c>
      <c r="C196" s="7">
        <v>1866</v>
      </c>
      <c r="D196" s="7">
        <v>1761</v>
      </c>
      <c r="E196" s="7">
        <v>1874</v>
      </c>
      <c r="F196" s="7">
        <v>1815</v>
      </c>
      <c r="G196" s="7">
        <v>1765</v>
      </c>
      <c r="H196" s="7">
        <v>1817</v>
      </c>
      <c r="I196" s="7">
        <f>I197+I203+I217</f>
        <v>1752</v>
      </c>
      <c r="J196" s="7">
        <f>J197+J203+J217</f>
        <v>1789</v>
      </c>
      <c r="K196" s="7">
        <f>SUM(K197,K203,K217)</f>
        <v>1829</v>
      </c>
    </row>
    <row r="197" spans="1:11" s="10" customFormat="1" ht="12.6" customHeight="1" thickBot="1" x14ac:dyDescent="0.25">
      <c r="A197" s="8" t="s">
        <v>134</v>
      </c>
      <c r="B197" s="9">
        <v>234</v>
      </c>
      <c r="C197" s="9">
        <v>232</v>
      </c>
      <c r="D197" s="9">
        <v>207</v>
      </c>
      <c r="E197" s="9">
        <v>228</v>
      </c>
      <c r="F197" s="34">
        <v>205</v>
      </c>
      <c r="G197" s="39">
        <v>184</v>
      </c>
      <c r="H197" s="36">
        <v>192</v>
      </c>
      <c r="I197" s="36">
        <f>SUM(I198:I202)</f>
        <v>192</v>
      </c>
      <c r="J197" s="36">
        <f>SUM(J198:J199)</f>
        <v>196</v>
      </c>
      <c r="K197" s="36">
        <f>SUM(K198:K199)</f>
        <v>197</v>
      </c>
    </row>
    <row r="198" spans="1:11" ht="12" customHeight="1" x14ac:dyDescent="0.2">
      <c r="A198" s="15" t="s">
        <v>45</v>
      </c>
      <c r="B198" s="16">
        <v>39</v>
      </c>
      <c r="C198" s="16">
        <v>52</v>
      </c>
      <c r="D198" s="14">
        <v>67</v>
      </c>
      <c r="E198" s="14">
        <v>87</v>
      </c>
      <c r="F198" s="14">
        <v>81</v>
      </c>
      <c r="G198" s="14">
        <v>76</v>
      </c>
      <c r="H198" s="14">
        <v>78</v>
      </c>
      <c r="I198" s="14">
        <v>73</v>
      </c>
      <c r="J198" s="14">
        <v>75</v>
      </c>
      <c r="K198" s="14">
        <v>71</v>
      </c>
    </row>
    <row r="199" spans="1:11" ht="12" customHeight="1" x14ac:dyDescent="0.2">
      <c r="A199" s="13" t="s">
        <v>46</v>
      </c>
      <c r="B199" s="14">
        <v>27</v>
      </c>
      <c r="C199" s="14">
        <v>48</v>
      </c>
      <c r="D199" s="14">
        <v>53</v>
      </c>
      <c r="E199" s="14">
        <v>74</v>
      </c>
      <c r="F199" s="14">
        <v>91</v>
      </c>
      <c r="G199" s="14">
        <v>105</v>
      </c>
      <c r="H199" s="14">
        <v>114</v>
      </c>
      <c r="I199" s="14">
        <v>119</v>
      </c>
      <c r="J199" s="14">
        <v>121</v>
      </c>
      <c r="K199" s="14">
        <v>126</v>
      </c>
    </row>
    <row r="200" spans="1:11" ht="12" customHeight="1" x14ac:dyDescent="0.2">
      <c r="A200" s="13" t="s">
        <v>159</v>
      </c>
      <c r="B200" s="14">
        <v>80</v>
      </c>
      <c r="C200" s="14">
        <v>63</v>
      </c>
      <c r="D200" s="14">
        <v>46</v>
      </c>
      <c r="E200" s="14">
        <v>38</v>
      </c>
      <c r="F200" s="14">
        <v>20</v>
      </c>
      <c r="G200" s="14"/>
      <c r="H200" s="14"/>
      <c r="I200" s="14"/>
      <c r="J200" s="14"/>
      <c r="K200" s="14"/>
    </row>
    <row r="201" spans="1:11" ht="12" customHeight="1" x14ac:dyDescent="0.2">
      <c r="A201" s="13" t="s">
        <v>44</v>
      </c>
      <c r="B201" s="14">
        <v>86</v>
      </c>
      <c r="C201" s="14">
        <v>69</v>
      </c>
      <c r="D201" s="14">
        <v>41</v>
      </c>
      <c r="E201" s="14">
        <v>28</v>
      </c>
      <c r="F201" s="14">
        <v>13</v>
      </c>
      <c r="G201" s="14"/>
      <c r="H201" s="14"/>
      <c r="I201" s="14"/>
      <c r="J201" s="14"/>
      <c r="K201" s="14"/>
    </row>
    <row r="202" spans="1:11" ht="12" customHeight="1" thickBot="1" x14ac:dyDescent="0.25">
      <c r="A202" s="21" t="s">
        <v>127</v>
      </c>
      <c r="B202" s="22">
        <v>2</v>
      </c>
      <c r="C202" s="22"/>
      <c r="D202" s="14"/>
      <c r="E202" s="14">
        <v>1</v>
      </c>
      <c r="F202" s="14"/>
      <c r="G202" s="14">
        <v>3</v>
      </c>
      <c r="H202" s="14"/>
      <c r="I202" s="14"/>
      <c r="J202" s="14"/>
      <c r="K202" s="14"/>
    </row>
    <row r="203" spans="1:11" s="10" customFormat="1" ht="12.6" customHeight="1" thickBot="1" x14ac:dyDescent="0.25">
      <c r="A203" s="17" t="s">
        <v>135</v>
      </c>
      <c r="B203" s="18">
        <v>1482</v>
      </c>
      <c r="C203" s="18">
        <v>1501</v>
      </c>
      <c r="D203" s="18">
        <v>1422</v>
      </c>
      <c r="E203" s="18">
        <v>1513</v>
      </c>
      <c r="F203" s="36">
        <v>1479</v>
      </c>
      <c r="G203" s="36">
        <v>1446</v>
      </c>
      <c r="H203" s="36">
        <v>1494</v>
      </c>
      <c r="I203" s="36">
        <f>SUM(I204:I216)</f>
        <v>1426</v>
      </c>
      <c r="J203" s="36">
        <f>SUM(J204:J216)</f>
        <v>1458</v>
      </c>
      <c r="K203" s="36">
        <f>SUM(K205:K216)</f>
        <v>1497</v>
      </c>
    </row>
    <row r="204" spans="1:11" ht="12" customHeight="1" x14ac:dyDescent="0.2">
      <c r="A204" s="15" t="s">
        <v>29</v>
      </c>
      <c r="B204" s="16">
        <v>62</v>
      </c>
      <c r="C204" s="14">
        <v>42</v>
      </c>
      <c r="D204" s="14">
        <v>19</v>
      </c>
      <c r="E204" s="14">
        <v>3</v>
      </c>
      <c r="F204" s="14"/>
      <c r="G204" s="14"/>
      <c r="H204" s="14"/>
      <c r="I204" s="14"/>
      <c r="J204" s="14"/>
      <c r="K204" s="14"/>
    </row>
    <row r="205" spans="1:11" ht="12" customHeight="1" x14ac:dyDescent="0.2">
      <c r="A205" s="13" t="s">
        <v>30</v>
      </c>
      <c r="B205" s="14">
        <v>65</v>
      </c>
      <c r="C205" s="14">
        <v>107</v>
      </c>
      <c r="D205" s="14">
        <v>131</v>
      </c>
      <c r="E205" s="14">
        <v>165</v>
      </c>
      <c r="F205" s="14">
        <v>169</v>
      </c>
      <c r="G205" s="14">
        <v>163</v>
      </c>
      <c r="H205" s="14">
        <v>158</v>
      </c>
      <c r="I205" s="14">
        <v>149</v>
      </c>
      <c r="J205" s="14">
        <v>140</v>
      </c>
      <c r="K205" s="14">
        <v>150</v>
      </c>
    </row>
    <row r="206" spans="1:11" ht="12" customHeight="1" x14ac:dyDescent="0.2">
      <c r="A206" s="13" t="s">
        <v>40</v>
      </c>
      <c r="B206" s="14">
        <v>125</v>
      </c>
      <c r="C206" s="14">
        <v>168</v>
      </c>
      <c r="D206" s="14">
        <v>188</v>
      </c>
      <c r="E206" s="14">
        <v>172</v>
      </c>
      <c r="F206" s="14">
        <v>171</v>
      </c>
      <c r="G206" s="14">
        <v>173</v>
      </c>
      <c r="H206" s="14">
        <v>187</v>
      </c>
      <c r="I206" s="14">
        <v>163</v>
      </c>
      <c r="J206" s="14">
        <v>175</v>
      </c>
      <c r="K206" s="14">
        <v>165</v>
      </c>
    </row>
    <row r="207" spans="1:11" ht="12" customHeight="1" x14ac:dyDescent="0.2">
      <c r="A207" s="13" t="s">
        <v>25</v>
      </c>
      <c r="B207" s="14">
        <v>119</v>
      </c>
      <c r="C207" s="14">
        <v>215</v>
      </c>
      <c r="D207" s="14">
        <v>299</v>
      </c>
      <c r="E207" s="14">
        <v>375</v>
      </c>
      <c r="F207" s="14">
        <v>369</v>
      </c>
      <c r="G207" s="14">
        <v>349</v>
      </c>
      <c r="H207" s="14">
        <v>367</v>
      </c>
      <c r="I207" s="14">
        <v>364</v>
      </c>
      <c r="J207" s="14">
        <v>356</v>
      </c>
      <c r="K207" s="14">
        <v>357</v>
      </c>
    </row>
    <row r="208" spans="1:11" ht="12" customHeight="1" x14ac:dyDescent="0.2">
      <c r="A208" s="13" t="s">
        <v>26</v>
      </c>
      <c r="B208" s="14">
        <v>119</v>
      </c>
      <c r="C208" s="14">
        <v>199</v>
      </c>
      <c r="D208" s="14">
        <v>292</v>
      </c>
      <c r="E208" s="14">
        <v>381</v>
      </c>
      <c r="F208" s="14">
        <v>385</v>
      </c>
      <c r="G208" s="14">
        <v>385</v>
      </c>
      <c r="H208" s="14">
        <v>399</v>
      </c>
      <c r="I208" s="14">
        <v>378</v>
      </c>
      <c r="J208" s="14">
        <v>389</v>
      </c>
      <c r="K208" s="14">
        <v>415</v>
      </c>
    </row>
    <row r="209" spans="1:11" ht="12" customHeight="1" x14ac:dyDescent="0.2">
      <c r="A209" s="13" t="s">
        <v>41</v>
      </c>
      <c r="B209" s="14">
        <v>178</v>
      </c>
      <c r="C209" s="14">
        <v>237</v>
      </c>
      <c r="D209" s="14">
        <v>266</v>
      </c>
      <c r="E209" s="14">
        <v>296</v>
      </c>
      <c r="F209" s="14">
        <v>328</v>
      </c>
      <c r="G209" s="14">
        <v>343</v>
      </c>
      <c r="H209" s="14">
        <v>354</v>
      </c>
      <c r="I209" s="14">
        <v>350</v>
      </c>
      <c r="J209" s="14">
        <v>366</v>
      </c>
      <c r="K209" s="14">
        <v>356</v>
      </c>
    </row>
    <row r="210" spans="1:11" ht="12" customHeight="1" x14ac:dyDescent="0.2">
      <c r="A210" s="13" t="s">
        <v>42</v>
      </c>
      <c r="B210" s="14">
        <v>44</v>
      </c>
      <c r="C210" s="14">
        <v>22</v>
      </c>
      <c r="D210" s="14">
        <v>3</v>
      </c>
      <c r="E210" s="14"/>
      <c r="F210" s="14"/>
      <c r="G210" s="14"/>
      <c r="H210" s="14"/>
      <c r="I210" s="14"/>
      <c r="J210" s="14"/>
      <c r="K210" s="14"/>
    </row>
    <row r="211" spans="1:11" ht="12" customHeight="1" x14ac:dyDescent="0.2">
      <c r="A211" s="13" t="s">
        <v>43</v>
      </c>
      <c r="B211" s="14">
        <v>141</v>
      </c>
      <c r="C211" s="14">
        <v>135</v>
      </c>
      <c r="D211" s="14">
        <v>106</v>
      </c>
      <c r="E211" s="14">
        <v>61</v>
      </c>
      <c r="F211" s="14">
        <v>28</v>
      </c>
      <c r="G211" s="14">
        <v>10</v>
      </c>
      <c r="H211" s="14">
        <v>1</v>
      </c>
      <c r="I211" s="14"/>
      <c r="J211" s="14"/>
      <c r="K211" s="14"/>
    </row>
    <row r="212" spans="1:11" ht="12" customHeight="1" x14ac:dyDescent="0.2">
      <c r="A212" s="13" t="s">
        <v>27</v>
      </c>
      <c r="B212" s="14">
        <v>19</v>
      </c>
      <c r="C212" s="14">
        <v>12</v>
      </c>
      <c r="D212" s="14">
        <v>8</v>
      </c>
      <c r="E212" s="14">
        <v>5</v>
      </c>
      <c r="F212" s="14">
        <v>1</v>
      </c>
      <c r="G212" s="14"/>
      <c r="H212" s="14"/>
      <c r="I212" s="14"/>
      <c r="J212" s="14"/>
      <c r="K212" s="14"/>
    </row>
    <row r="213" spans="1:11" ht="12" customHeight="1" x14ac:dyDescent="0.2">
      <c r="A213" s="13" t="s">
        <v>23</v>
      </c>
      <c r="B213" s="14">
        <v>238</v>
      </c>
      <c r="C213" s="14">
        <v>120</v>
      </c>
      <c r="D213" s="14">
        <v>17</v>
      </c>
      <c r="E213" s="14">
        <v>3</v>
      </c>
      <c r="F213" s="14"/>
      <c r="G213" s="14"/>
      <c r="H213" s="14"/>
      <c r="I213" s="14"/>
      <c r="J213" s="14"/>
      <c r="K213" s="14"/>
    </row>
    <row r="214" spans="1:11" ht="12" customHeight="1" x14ac:dyDescent="0.2">
      <c r="A214" s="13" t="s">
        <v>24</v>
      </c>
      <c r="B214" s="14">
        <v>189</v>
      </c>
      <c r="C214" s="14">
        <v>114</v>
      </c>
      <c r="D214" s="14">
        <v>15</v>
      </c>
      <c r="E214" s="14">
        <v>4</v>
      </c>
      <c r="F214" s="14">
        <v>1</v>
      </c>
      <c r="G214" s="14"/>
      <c r="H214" s="14"/>
      <c r="I214" s="14"/>
      <c r="J214" s="14"/>
      <c r="K214" s="14"/>
    </row>
    <row r="215" spans="1:11" ht="12" customHeight="1" x14ac:dyDescent="0.2">
      <c r="A215" s="13" t="s">
        <v>39</v>
      </c>
      <c r="B215" s="14">
        <v>156</v>
      </c>
      <c r="C215" s="14">
        <v>113</v>
      </c>
      <c r="D215" s="14">
        <v>58</v>
      </c>
      <c r="E215" s="14">
        <v>18</v>
      </c>
      <c r="F215" s="14">
        <v>4</v>
      </c>
      <c r="G215" s="14"/>
      <c r="H215" s="14"/>
      <c r="I215" s="14"/>
      <c r="J215" s="14"/>
      <c r="K215" s="14"/>
    </row>
    <row r="216" spans="1:11" ht="12" customHeight="1" thickBot="1" x14ac:dyDescent="0.25">
      <c r="A216" s="15" t="s">
        <v>127</v>
      </c>
      <c r="B216" s="16">
        <v>27</v>
      </c>
      <c r="C216" s="14">
        <v>17</v>
      </c>
      <c r="D216" s="14">
        <v>20</v>
      </c>
      <c r="E216" s="14">
        <v>30</v>
      </c>
      <c r="F216" s="14">
        <v>23</v>
      </c>
      <c r="G216" s="14">
        <v>23</v>
      </c>
      <c r="H216" s="14">
        <v>28</v>
      </c>
      <c r="I216" s="14">
        <v>22</v>
      </c>
      <c r="J216" s="14">
        <v>32</v>
      </c>
      <c r="K216" s="14">
        <v>54</v>
      </c>
    </row>
    <row r="217" spans="1:11" s="10" customFormat="1" ht="12.6" customHeight="1" thickBot="1" x14ac:dyDescent="0.25">
      <c r="A217" s="17" t="s">
        <v>132</v>
      </c>
      <c r="B217" s="18">
        <v>105</v>
      </c>
      <c r="C217" s="18">
        <v>133</v>
      </c>
      <c r="D217" s="18">
        <v>132</v>
      </c>
      <c r="E217" s="18">
        <v>133</v>
      </c>
      <c r="F217" s="36">
        <v>131</v>
      </c>
      <c r="G217" s="36">
        <v>135</v>
      </c>
      <c r="H217" s="36">
        <v>131</v>
      </c>
      <c r="I217" s="36">
        <v>134</v>
      </c>
      <c r="J217" s="36">
        <f>SUM(J218:J219)</f>
        <v>135</v>
      </c>
      <c r="K217" s="36">
        <f>SUM(K219)</f>
        <v>135</v>
      </c>
    </row>
    <row r="218" spans="1:11" ht="12" customHeight="1" x14ac:dyDescent="0.2">
      <c r="A218" s="11" t="s">
        <v>155</v>
      </c>
      <c r="B218" s="12">
        <v>5</v>
      </c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" customHeight="1" thickBot="1" x14ac:dyDescent="0.25">
      <c r="A219" s="15" t="s">
        <v>21</v>
      </c>
      <c r="B219" s="16">
        <v>100</v>
      </c>
      <c r="C219" s="14">
        <v>133</v>
      </c>
      <c r="D219" s="14">
        <v>132</v>
      </c>
      <c r="E219" s="14">
        <v>133</v>
      </c>
      <c r="F219" s="14">
        <v>131</v>
      </c>
      <c r="G219" s="14">
        <v>135</v>
      </c>
      <c r="H219" s="14">
        <v>131</v>
      </c>
      <c r="I219" s="14">
        <v>134</v>
      </c>
      <c r="J219" s="14">
        <v>135</v>
      </c>
      <c r="K219" s="14">
        <v>135</v>
      </c>
    </row>
    <row r="220" spans="1:11" s="10" customFormat="1" ht="12.6" customHeight="1" thickBot="1" x14ac:dyDescent="0.25">
      <c r="A220" s="4" t="s">
        <v>151</v>
      </c>
      <c r="B220" s="29">
        <v>31019</v>
      </c>
      <c r="C220" s="29">
        <v>31503</v>
      </c>
      <c r="D220" s="29">
        <v>30923</v>
      </c>
      <c r="E220" s="29">
        <v>30820</v>
      </c>
      <c r="F220" s="40">
        <v>29539</v>
      </c>
      <c r="G220" s="47">
        <v>28368</v>
      </c>
      <c r="H220" s="47">
        <v>28210</v>
      </c>
      <c r="I220" s="47">
        <f>I196+I151+I8</f>
        <v>26737</v>
      </c>
      <c r="J220" s="47">
        <f>J196+J151+J8</f>
        <v>26732</v>
      </c>
      <c r="K220" s="47">
        <f>SUM(K8,K151,K196)</f>
        <v>27448</v>
      </c>
    </row>
    <row r="221" spans="1:11" ht="12" customHeight="1" x14ac:dyDescent="0.2">
      <c r="G221" s="32"/>
    </row>
    <row r="225" spans="8:8" ht="12" customHeight="1" x14ac:dyDescent="0.2">
      <c r="H225" s="10"/>
    </row>
    <row r="228" spans="8:8" ht="12" customHeight="1" x14ac:dyDescent="0.2">
      <c r="H228" s="10"/>
    </row>
  </sheetData>
  <printOptions horizontalCentered="1"/>
  <pageMargins left="0.31" right="0.34" top="0.15748031496062992" bottom="0.17" header="0.31496062992125984" footer="0.17"/>
  <pageSetup paperSize="9" fitToHeight="6" orientation="landscape" r:id="rId1"/>
  <headerFooter>
    <oddFooter>&amp;R&amp;P</oddFooter>
  </headerFooter>
  <rowBreaks count="5" manualBreakCount="5">
    <brk id="41" max="16383" man="1"/>
    <brk id="78" max="16383" man="1"/>
    <brk id="119" max="16383" man="1"/>
    <brk id="158" max="16383" man="1"/>
    <brk id="1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</vt:lpstr>
      <vt:lpstr>estadistica!Print_Titles</vt:lpstr>
      <vt:lpstr>estadistica!Títulos_a_imprimir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2020-03-11T12:53:32Z</cp:lastPrinted>
  <dcterms:created xsi:type="dcterms:W3CDTF">2016-02-29T08:58:39Z</dcterms:created>
  <dcterms:modified xsi:type="dcterms:W3CDTF">2020-03-11T12:53:36Z</dcterms:modified>
</cp:coreProperties>
</file>