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ima\Desktop\Estadísticas MARZO_MAYO 2023\Estadísticas GRADO_MARZO 2023\"/>
    </mc:Choice>
  </mc:AlternateContent>
  <xr:revisionPtr revIDLastSave="0" documentId="13_ncr:1_{B7933174-EF82-42F9-A800-C0C76D4078C3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estadistica 21_22" sheetId="8" r:id="rId1"/>
  </sheets>
  <definedNames>
    <definedName name="_xlnm._FilterDatabase" localSheetId="0" hidden="1">'estadistica 21_22'!$A$7:$L$375</definedName>
    <definedName name="Print_Titles" localSheetId="0">'estadistica 21_22'!$1:$6</definedName>
    <definedName name="_xlnm.Print_Titles" localSheetId="0">'estadistica 21_22'!$1:$7</definedName>
  </definedNames>
  <calcPr calcId="191029"/>
</workbook>
</file>

<file path=xl/calcChain.xml><?xml version="1.0" encoding="utf-8"?>
<calcChain xmlns="http://schemas.openxmlformats.org/spreadsheetml/2006/main">
  <c r="N195" i="8" l="1"/>
  <c r="N173" i="8"/>
  <c r="N143" i="8"/>
  <c r="N116" i="8"/>
  <c r="N127" i="8"/>
  <c r="N125" i="8"/>
  <c r="N182" i="8"/>
  <c r="N177" i="8"/>
  <c r="N167" i="8"/>
  <c r="N160" i="8"/>
  <c r="N153" i="8"/>
  <c r="N130" i="8"/>
  <c r="N120" i="8"/>
  <c r="N96" i="8"/>
  <c r="N86" i="8"/>
  <c r="N78" i="8"/>
  <c r="N75" i="8"/>
  <c r="N70" i="8"/>
  <c r="N61" i="8"/>
  <c r="N47" i="8"/>
  <c r="N14" i="8"/>
  <c r="N142" i="8" l="1"/>
  <c r="N8" i="8"/>
  <c r="N176" i="8"/>
  <c r="M61" i="8"/>
  <c r="M14" i="8"/>
  <c r="M78" i="8"/>
  <c r="M70" i="8"/>
  <c r="M86" i="8"/>
  <c r="M120" i="8"/>
  <c r="M96" i="8"/>
  <c r="M75" i="8"/>
  <c r="M47" i="8"/>
  <c r="M130" i="8"/>
  <c r="M153" i="8"/>
  <c r="M160" i="8"/>
  <c r="M167" i="8"/>
  <c r="M177" i="8"/>
  <c r="M182" i="8"/>
  <c r="N198" i="8" l="1"/>
  <c r="M176" i="8"/>
  <c r="M8" i="8"/>
  <c r="M142" i="8"/>
  <c r="L177" i="8"/>
  <c r="L182" i="8"/>
  <c r="L153" i="8"/>
  <c r="L167" i="8"/>
  <c r="L160" i="8"/>
  <c r="L143" i="8"/>
  <c r="L61" i="8"/>
  <c r="L14" i="8"/>
  <c r="L78" i="8"/>
  <c r="L70" i="8"/>
  <c r="L86" i="8"/>
  <c r="L120" i="8"/>
  <c r="L96" i="8"/>
  <c r="L47" i="8"/>
  <c r="L130" i="8"/>
  <c r="M198" i="8" l="1"/>
  <c r="L142" i="8"/>
  <c r="L176" i="8"/>
  <c r="L8" i="8"/>
  <c r="J195" i="8"/>
  <c r="J182" i="8"/>
  <c r="I182" i="8"/>
  <c r="H182" i="8"/>
  <c r="J177" i="8"/>
  <c r="I177" i="8"/>
  <c r="H177" i="8"/>
  <c r="J173" i="8"/>
  <c r="J167" i="8"/>
  <c r="I167" i="8"/>
  <c r="H167" i="8"/>
  <c r="J160" i="8"/>
  <c r="I160" i="8"/>
  <c r="H160" i="8"/>
  <c r="J153" i="8"/>
  <c r="I153" i="8"/>
  <c r="H153" i="8"/>
  <c r="J143" i="8"/>
  <c r="I143" i="8"/>
  <c r="H143" i="8"/>
  <c r="J130" i="8"/>
  <c r="I130" i="8"/>
  <c r="H130" i="8"/>
  <c r="J127" i="8"/>
  <c r="I127" i="8"/>
  <c r="J125" i="8"/>
  <c r="J120" i="8"/>
  <c r="I120" i="8"/>
  <c r="H120" i="8"/>
  <c r="J116" i="8"/>
  <c r="I116" i="8"/>
  <c r="H116" i="8"/>
  <c r="J96" i="8"/>
  <c r="I96" i="8"/>
  <c r="H96" i="8"/>
  <c r="J86" i="8"/>
  <c r="I86" i="8"/>
  <c r="H86" i="8"/>
  <c r="J78" i="8"/>
  <c r="I78" i="8"/>
  <c r="H78" i="8"/>
  <c r="J75" i="8"/>
  <c r="I75" i="8"/>
  <c r="H75" i="8"/>
  <c r="J70" i="8"/>
  <c r="I70" i="8"/>
  <c r="H70" i="8"/>
  <c r="J61" i="8"/>
  <c r="I61" i="8"/>
  <c r="H61" i="8"/>
  <c r="J47" i="8"/>
  <c r="I47" i="8"/>
  <c r="H47" i="8"/>
  <c r="J14" i="8"/>
  <c r="I14" i="8"/>
  <c r="H14" i="8"/>
  <c r="K195" i="8"/>
  <c r="K182" i="8"/>
  <c r="K177" i="8"/>
  <c r="K173" i="8"/>
  <c r="K167" i="8"/>
  <c r="K160" i="8"/>
  <c r="K153" i="8"/>
  <c r="K143" i="8"/>
  <c r="K130" i="8"/>
  <c r="K127" i="8"/>
  <c r="K125" i="8"/>
  <c r="K120" i="8"/>
  <c r="K116" i="8"/>
  <c r="K96" i="8"/>
  <c r="K86" i="8"/>
  <c r="K78" i="8"/>
  <c r="K75" i="8"/>
  <c r="K70" i="8"/>
  <c r="K61" i="8"/>
  <c r="K47" i="8"/>
  <c r="K14" i="8"/>
  <c r="I176" i="8" l="1"/>
  <c r="L198" i="8"/>
  <c r="J176" i="8"/>
  <c r="J8" i="8"/>
  <c r="J142" i="8"/>
  <c r="I8" i="8"/>
  <c r="H8" i="8"/>
  <c r="H176" i="8"/>
  <c r="K176" i="8"/>
  <c r="I198" i="8"/>
  <c r="H142" i="8"/>
  <c r="I142" i="8"/>
  <c r="K142" i="8"/>
  <c r="K8" i="8"/>
  <c r="J198" i="8" l="1"/>
  <c r="H198" i="8"/>
  <c r="K198" i="8"/>
</calcChain>
</file>

<file path=xl/sharedStrings.xml><?xml version="1.0" encoding="utf-8"?>
<sst xmlns="http://schemas.openxmlformats.org/spreadsheetml/2006/main" count="207" uniqueCount="166">
  <si>
    <t>Centro Politécnico Superior</t>
  </si>
  <si>
    <t>Escuela Politécnica Superior</t>
  </si>
  <si>
    <t>Facultad de Ciencias</t>
  </si>
  <si>
    <t>Facultad de Derecho</t>
  </si>
  <si>
    <t>Facultad de Filosofía y Letras</t>
  </si>
  <si>
    <t>Facultad de Medicina</t>
  </si>
  <si>
    <t>Facultad de Educación</t>
  </si>
  <si>
    <t>Facultad de Veterinaria</t>
  </si>
  <si>
    <t>Facultad de Economía y Empresa</t>
  </si>
  <si>
    <t>Licenciado en Economía</t>
  </si>
  <si>
    <t>Licenciado en Administración y Dirección de Empresas</t>
  </si>
  <si>
    <t>Graduado en Arquitectura</t>
  </si>
  <si>
    <t>Ingeniero en Informática</t>
  </si>
  <si>
    <t>Ingeniero de Telecomunicación</t>
  </si>
  <si>
    <t>Ingeniero Químico</t>
  </si>
  <si>
    <t>Ingeniero Industrial</t>
  </si>
  <si>
    <t>Diplomado en Ciencias Empresariales</t>
  </si>
  <si>
    <t>Ingeniero Técnico Industrial, especialidad Química Industrial</t>
  </si>
  <si>
    <t>Graduado en Ingeniería Agroalimentaria y del Medio Rural</t>
  </si>
  <si>
    <t>Graduado en Ciencias Ambientales</t>
  </si>
  <si>
    <t>Diplomado en Enfermería</t>
  </si>
  <si>
    <t>Graduado en Enfermería</t>
  </si>
  <si>
    <t>Maestro, Educación Infantil</t>
  </si>
  <si>
    <t>Maestro, Educación Primaria</t>
  </si>
  <si>
    <t>Maestro, Educación Física</t>
  </si>
  <si>
    <t>Graduado en Magisterio en Educación Primaria</t>
  </si>
  <si>
    <t>Graduado en Magisterio en Educación Infantil</t>
  </si>
  <si>
    <t>Licenciado en Humanidades</t>
  </si>
  <si>
    <t>Diplomado en Relaciones Laborales</t>
  </si>
  <si>
    <t>Diplomado en Gestión y Administración Pública</t>
  </si>
  <si>
    <t>Graduado en Gestión y Administración Pública</t>
  </si>
  <si>
    <t>Graduado en Administración y Dirección de Empresas</t>
  </si>
  <si>
    <t>Diplomado en Nutrición Humana y Dietética</t>
  </si>
  <si>
    <t>Graduado en Odontología</t>
  </si>
  <si>
    <t>Graduado en Nutrición Humana y Dietética</t>
  </si>
  <si>
    <t>Graduado en Ciencias de la Actividad Física y del Deporte</t>
  </si>
  <si>
    <t>Graduado en Medicina</t>
  </si>
  <si>
    <t>Licenciado en Ciencias de la Actividad Física y del Deporte</t>
  </si>
  <si>
    <t>Licenciado en Odontología</t>
  </si>
  <si>
    <t>Maestro, Lengua Extranjera</t>
  </si>
  <si>
    <t>Graduado en Psicología</t>
  </si>
  <si>
    <t>Graduado en Bellas Artes</t>
  </si>
  <si>
    <t>Licenciado en Ciencias del Trabajo</t>
  </si>
  <si>
    <t>Licenciado en Bellas Artes</t>
  </si>
  <si>
    <t>Ingeniero Técnico en Informática de Gestión</t>
  </si>
  <si>
    <t>Ingeniero Técnico de Telecomunicación, Sistemas Electrónicos</t>
  </si>
  <si>
    <t>Graduado en Ingeniería Informática</t>
  </si>
  <si>
    <t>Graduado en Ingeniería Electrónica y Automática</t>
  </si>
  <si>
    <t>Ingeniero Técnico Agrícola Esp. Industrias Agrarias y Alimentarias</t>
  </si>
  <si>
    <t>Ingeniero Técnico Agrícola Esp. Hortofruticultura y Jardinería</t>
  </si>
  <si>
    <t>Ingeniero Técnico Industrial Esp. Electrónica Industrial</t>
  </si>
  <si>
    <t>Arquitecto Técnico</t>
  </si>
  <si>
    <t>Ingeniero Técnico en Informática de Sistemas</t>
  </si>
  <si>
    <t>Ingeniero Técnico Industrial, especialidad Mecánica</t>
  </si>
  <si>
    <t>Ingeniero Técnico de Obras Públicas, esp. Construcciones Civiles</t>
  </si>
  <si>
    <t>Graduado en Arquitectura Técnica</t>
  </si>
  <si>
    <t>Graduado en Ingeniería Civil</t>
  </si>
  <si>
    <t>Graduado en Ingeniería Mecatrónica</t>
  </si>
  <si>
    <t>Graduado en Ingeniería de Organización Industrial</t>
  </si>
  <si>
    <t>Diplomado en Estadística</t>
  </si>
  <si>
    <t>Diplomado en Óptica y Optometría</t>
  </si>
  <si>
    <t>Graduado en Biotecnología</t>
  </si>
  <si>
    <t>Graduado en Física</t>
  </si>
  <si>
    <t>Graduado en Química</t>
  </si>
  <si>
    <t>Graduado en Geología</t>
  </si>
  <si>
    <t>Graduado en Óptica y Optometría</t>
  </si>
  <si>
    <t>Graduado en Matemáticas</t>
  </si>
  <si>
    <t>Licenciado en Bioquímica</t>
  </si>
  <si>
    <t>Licenciado en Química</t>
  </si>
  <si>
    <t>Licenciado en Física</t>
  </si>
  <si>
    <t>Licenciado en Geología</t>
  </si>
  <si>
    <t>Licenciado en Matemáticas</t>
  </si>
  <si>
    <t>Graduado en Derecho</t>
  </si>
  <si>
    <t>Licenciado en Derecho</t>
  </si>
  <si>
    <t>Diplomado en Biblioteconomía y Documentación</t>
  </si>
  <si>
    <t>Graduado en Estudios Ingleses</t>
  </si>
  <si>
    <t>Graduado en Historia</t>
  </si>
  <si>
    <t>Graduado en Geografía y Ordenación del Territorio</t>
  </si>
  <si>
    <t>Graduado en Historia del Arte</t>
  </si>
  <si>
    <t>Graduado en Estudios Clásicos</t>
  </si>
  <si>
    <t>Graduado en Filología Hispánica</t>
  </si>
  <si>
    <t>Graduado en Información y Documentación</t>
  </si>
  <si>
    <t>Graduado en Filosofía</t>
  </si>
  <si>
    <t>Graduado en Periodismo</t>
  </si>
  <si>
    <t>Graduado en Lenguas Modernas</t>
  </si>
  <si>
    <t>Licenciado en Filología Inglesa</t>
  </si>
  <si>
    <t>Licenciado en Filología Francesa</t>
  </si>
  <si>
    <t>Licenciado en Filología Clásica</t>
  </si>
  <si>
    <t>Licenciado en Geografía</t>
  </si>
  <si>
    <t>Licenciado en Historia</t>
  </si>
  <si>
    <t>Licenciado en Historia del Arte</t>
  </si>
  <si>
    <t>Licenciado en Filosofía</t>
  </si>
  <si>
    <t>Licenciado en Filología Hispánica</t>
  </si>
  <si>
    <t>Licenciado en Medicina</t>
  </si>
  <si>
    <t>Maestro, Educación Especial</t>
  </si>
  <si>
    <t>Maestro, Educación Musical</t>
  </si>
  <si>
    <t>Maestro, Audición y Lenguaje</t>
  </si>
  <si>
    <t>Licenciado en Psicopedagogía</t>
  </si>
  <si>
    <t>Diplomado en Trabajo Social</t>
  </si>
  <si>
    <t>Graduado en Relaciones Laborales y Recursos Humanos</t>
  </si>
  <si>
    <t>Graduado en Trabajo Social</t>
  </si>
  <si>
    <t>Diplomado en Fisioterapia</t>
  </si>
  <si>
    <t>Graduado en Fisioterapia</t>
  </si>
  <si>
    <t>Graduado en Terapia Ocupacional</t>
  </si>
  <si>
    <t>Graduado en Veterinaria</t>
  </si>
  <si>
    <t>Graduado en Ciencia y Tecnología de los Alimentos</t>
  </si>
  <si>
    <t>Licenciado en Veterinaria</t>
  </si>
  <si>
    <t>Licenciado en Ciencia y Tecnología de los Alimentos</t>
  </si>
  <si>
    <t>Ingeniero Técnico Industrial, Química Industrial</t>
  </si>
  <si>
    <t>Ingeniero Técnico Industrial, Electricidad</t>
  </si>
  <si>
    <t>Ingeniero Técnico Industrial, Mecánica</t>
  </si>
  <si>
    <t>Ingeniero Técnico en Diseño Industrial</t>
  </si>
  <si>
    <t>Graduado en Estudios en Arquitectura</t>
  </si>
  <si>
    <t>Graduado en Ingeniería Eléctrica</t>
  </si>
  <si>
    <t>Graduado en Ingeniería Mecánica</t>
  </si>
  <si>
    <t>Graduado en Ingeniería Química</t>
  </si>
  <si>
    <t>Graduado en Ingeniería de Tecnologías Industriales</t>
  </si>
  <si>
    <t>Graduado en Ingeniería de Tecnologías y Servicios de Telecomunicación</t>
  </si>
  <si>
    <t>Graduado en Ingeniería en Diseño Industrial y Desarrollo de Producto</t>
  </si>
  <si>
    <t>Graduado en Finanzas y Contabilidad</t>
  </si>
  <si>
    <t>Graduado en Marketing e Investigación de Mercados</t>
  </si>
  <si>
    <t>Graduado en Economía</t>
  </si>
  <si>
    <t>Diplomado en Turismo</t>
  </si>
  <si>
    <t>Graduado en Turismo</t>
  </si>
  <si>
    <t>Ingeniero Técnico Agrícola (Explotaciones Agropecuarias)</t>
  </si>
  <si>
    <t>Licenciado en Medicina y Cirugía</t>
  </si>
  <si>
    <t>Diplomado en Terapia Ocupacional</t>
  </si>
  <si>
    <t>Ingeniero Técnico Industrial, Electrónica Industrial</t>
  </si>
  <si>
    <t>Ingeniero Técnico Industrial</t>
  </si>
  <si>
    <t xml:space="preserve">Centro Universitario de la Defensa </t>
  </si>
  <si>
    <t>Escuela de Ingeniería y Arquitectura</t>
  </si>
  <si>
    <t>E.U. de Turismo</t>
  </si>
  <si>
    <t>E.U. Politécnica de La Almunia</t>
  </si>
  <si>
    <t>E.U. Politécnica</t>
  </si>
  <si>
    <t>E.U. de Estudios Empresariales</t>
  </si>
  <si>
    <t>E.U. de Ingeniería Técnica Industrial</t>
  </si>
  <si>
    <t>Facultad de Ciencias Sociales y Humanas</t>
  </si>
  <si>
    <t>Facultad de Ciencias Sociales y del Trabajo</t>
  </si>
  <si>
    <t>Facultad de Ciencias Económicas y Empresariales</t>
  </si>
  <si>
    <t>Facultad de Ciencias Humanas y de la Educación</t>
  </si>
  <si>
    <t>Facultad de Ciencias de la Salud y del Deporte</t>
  </si>
  <si>
    <t>Facultad de Ciencias de la Salud</t>
  </si>
  <si>
    <t>Facultad de Empresa y Gestión Pública</t>
  </si>
  <si>
    <t>CENTRO - TITULACIÓN</t>
  </si>
  <si>
    <t>ZARAGOZA</t>
  </si>
  <si>
    <t>HUESCA</t>
  </si>
  <si>
    <t>TERUEL</t>
  </si>
  <si>
    <t>TOTAL UNIVERSIDAD</t>
  </si>
  <si>
    <t>13/14</t>
  </si>
  <si>
    <t>14/15</t>
  </si>
  <si>
    <t>09/10</t>
  </si>
  <si>
    <t>10/11</t>
  </si>
  <si>
    <t>11/12</t>
  </si>
  <si>
    <t>12/13</t>
  </si>
  <si>
    <t>E.U. de Ciencias de la Salud</t>
  </si>
  <si>
    <t xml:space="preserve">Ingeniero Agrónomo </t>
  </si>
  <si>
    <t>E.U. de Enfermería</t>
  </si>
  <si>
    <t>Fuente: Datuz</t>
  </si>
  <si>
    <t>15/16</t>
  </si>
  <si>
    <t>16/17</t>
  </si>
  <si>
    <t>17/18</t>
  </si>
  <si>
    <t>18/19</t>
  </si>
  <si>
    <t>19/20</t>
  </si>
  <si>
    <t>20/21</t>
  </si>
  <si>
    <t>21/22</t>
  </si>
  <si>
    <r>
      <t xml:space="preserve">Datos: </t>
    </r>
    <r>
      <rPr>
        <sz val="9"/>
        <rFont val="Calibri"/>
        <family val="2"/>
        <scheme val="minor"/>
      </rPr>
      <t>23-05-2023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</si>
</sst>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6"/>
      <color indexed="8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49" fontId="1" fillId="0" borderId="0" xfId="0" applyNumberFormat="1" applyFont="1"/>
    <xf numFmtId="0" fontId="2" fillId="0" borderId="0" xfId="0" applyFont="1"/>
    <xf numFmtId="3" fontId="1" fillId="0" borderId="0" xfId="0" applyNumberFormat="1" applyFont="1"/>
    <xf numFmtId="3" fontId="3" fillId="0" borderId="0" xfId="0" applyNumberFormat="1" applyFont="1"/>
    <xf numFmtId="49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  <xf numFmtId="3" fontId="2" fillId="3" borderId="1" xfId="0" applyNumberFormat="1" applyFont="1" applyFill="1" applyBorder="1"/>
    <xf numFmtId="0" fontId="2" fillId="4" borderId="1" xfId="0" applyFont="1" applyFill="1" applyBorder="1" applyAlignment="1"/>
    <xf numFmtId="3" fontId="2" fillId="4" borderId="1" xfId="0" applyNumberFormat="1" applyFont="1" applyFill="1" applyBorder="1"/>
    <xf numFmtId="3" fontId="1" fillId="0" borderId="1" xfId="0" applyNumberFormat="1" applyFont="1" applyBorder="1"/>
    <xf numFmtId="0" fontId="2" fillId="2" borderId="1" xfId="0" applyFont="1" applyFill="1" applyBorder="1" applyAlignment="1"/>
    <xf numFmtId="3" fontId="2" fillId="2" borderId="1" xfId="0" applyNumberFormat="1" applyFont="1" applyFill="1" applyBorder="1"/>
    <xf numFmtId="0" fontId="1" fillId="0" borderId="0" xfId="0" applyFont="1" applyAlignment="1">
      <alignment horizontal="left" vertical="top"/>
    </xf>
    <xf numFmtId="3" fontId="1" fillId="0" borderId="1" xfId="0" applyNumberFormat="1" applyFont="1" applyFill="1" applyBorder="1"/>
    <xf numFmtId="0" fontId="1" fillId="0" borderId="1" xfId="0" applyFont="1" applyBorder="1" applyAlignment="1">
      <alignment horizontal="left" wrapText="1" indent="3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wrapText="1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2295524</xdr:colOff>
      <xdr:row>0</xdr:row>
      <xdr:rowOff>161925</xdr:rowOff>
    </xdr:from>
    <xdr:to>
      <xdr:col>7</xdr:col>
      <xdr:colOff>314324</xdr:colOff>
      <xdr:row>5</xdr:row>
      <xdr:rowOff>152400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95524" y="161925"/>
          <a:ext cx="3238500" cy="7810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1"/>
            <a:t> Estadística de estudiantes que han </a:t>
          </a:r>
          <a:r>
            <a:rPr lang="es-ES" sz="1200" b="1" u="sng"/>
            <a:t>finalizado estudios</a:t>
          </a:r>
          <a:r>
            <a:rPr lang="es-ES" sz="1200" b="1" u="none"/>
            <a:t> </a:t>
          </a:r>
          <a:r>
            <a:rPr lang="es-ES" sz="1200" b="1"/>
            <a:t>de Grado y Primer y Segundo Ciclo </a:t>
          </a:r>
        </a:p>
        <a:p>
          <a:pPr algn="ctr"/>
          <a:r>
            <a:rPr lang="es-ES" sz="1200" b="1"/>
            <a:t>desde el curso 2009/2010</a:t>
          </a:r>
          <a:r>
            <a:rPr lang="es-ES" sz="1200" b="1" baseline="0"/>
            <a:t> </a:t>
          </a:r>
          <a:r>
            <a:rPr lang="es-ES" sz="1200" b="1"/>
            <a:t>hasta el 2021/2022 </a:t>
          </a:r>
        </a:p>
      </xdr:txBody>
    </xdr:sp>
    <xdr:clientData/>
  </xdr:twoCellAnchor>
  <xdr:twoCellAnchor editAs="oneCell">
    <xdr:from>
      <xdr:col>0</xdr:col>
      <xdr:colOff>95250</xdr:colOff>
      <xdr:row>1</xdr:row>
      <xdr:rowOff>57150</xdr:rowOff>
    </xdr:from>
    <xdr:to>
      <xdr:col>0</xdr:col>
      <xdr:colOff>1964446</xdr:colOff>
      <xdr:row>5</xdr:row>
      <xdr:rowOff>5992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09550"/>
          <a:ext cx="1869196" cy="558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9"/>
  <sheetViews>
    <sheetView tabSelected="1" topLeftCell="A76" zoomScaleNormal="100" workbookViewId="0">
      <selection activeCell="L202" sqref="L202"/>
    </sheetView>
  </sheetViews>
  <sheetFormatPr baseColWidth="10" defaultRowHeight="12" x14ac:dyDescent="0.2"/>
  <cols>
    <col min="1" max="1" width="47.42578125" style="1" customWidth="1"/>
    <col min="2" max="7" width="5.140625" style="6" bestFit="1" customWidth="1"/>
    <col min="8" max="8" width="5" style="6" customWidth="1"/>
    <col min="9" max="14" width="5.140625" style="1" bestFit="1" customWidth="1"/>
    <col min="15" max="16384" width="11.42578125" style="1"/>
  </cols>
  <sheetData>
    <row r="1" spans="1:14" ht="14.25" customHeight="1" x14ac:dyDescent="0.2">
      <c r="B1" s="1"/>
      <c r="C1" s="1"/>
      <c r="D1" s="1"/>
      <c r="E1" s="1"/>
      <c r="F1" s="1"/>
      <c r="G1" s="1"/>
      <c r="H1" s="1"/>
    </row>
    <row r="2" spans="1:14" ht="12" customHeight="1" x14ac:dyDescent="0.2">
      <c r="B2" s="1"/>
      <c r="C2" s="1"/>
      <c r="D2" s="1"/>
      <c r="E2" s="1"/>
      <c r="F2" s="1"/>
      <c r="G2" s="1"/>
      <c r="H2" s="1"/>
    </row>
    <row r="3" spans="1:14" ht="12" customHeight="1" x14ac:dyDescent="0.2">
      <c r="B3" s="1"/>
      <c r="C3" s="1"/>
      <c r="D3" s="1"/>
      <c r="E3" s="1"/>
      <c r="F3" s="1"/>
      <c r="G3" s="1"/>
      <c r="H3" s="1"/>
    </row>
    <row r="4" spans="1:14" ht="12" customHeight="1" x14ac:dyDescent="0.2">
      <c r="B4" s="1"/>
      <c r="C4" s="1"/>
      <c r="D4" s="1"/>
      <c r="E4" s="1"/>
      <c r="F4" s="1"/>
      <c r="G4" s="1"/>
      <c r="H4" s="1"/>
      <c r="K4" s="3"/>
      <c r="L4" s="3"/>
      <c r="M4" s="3" t="s">
        <v>165</v>
      </c>
    </row>
    <row r="5" spans="1:14" s="2" customFormat="1" ht="12" customHeight="1" x14ac:dyDescent="0.25">
      <c r="G5" s="17"/>
      <c r="K5" s="3"/>
      <c r="L5" s="3"/>
      <c r="M5" s="3" t="s">
        <v>157</v>
      </c>
    </row>
    <row r="6" spans="1:14" s="2" customFormat="1" ht="24.75" customHeight="1" x14ac:dyDescent="0.25">
      <c r="H6" s="3"/>
    </row>
    <row r="7" spans="1:14" s="4" customFormat="1" x14ac:dyDescent="0.2">
      <c r="A7" s="8" t="s">
        <v>143</v>
      </c>
      <c r="B7" s="9" t="s">
        <v>150</v>
      </c>
      <c r="C7" s="9" t="s">
        <v>151</v>
      </c>
      <c r="D7" s="9" t="s">
        <v>152</v>
      </c>
      <c r="E7" s="9" t="s">
        <v>153</v>
      </c>
      <c r="F7" s="9" t="s">
        <v>148</v>
      </c>
      <c r="G7" s="9" t="s">
        <v>149</v>
      </c>
      <c r="H7" s="9" t="s">
        <v>158</v>
      </c>
      <c r="I7" s="9" t="s">
        <v>159</v>
      </c>
      <c r="J7" s="9" t="s">
        <v>160</v>
      </c>
      <c r="K7" s="9" t="s">
        <v>161</v>
      </c>
      <c r="L7" s="9" t="s">
        <v>162</v>
      </c>
      <c r="M7" s="9" t="s">
        <v>163</v>
      </c>
      <c r="N7" s="9" t="s">
        <v>164</v>
      </c>
    </row>
    <row r="8" spans="1:14" s="5" customFormat="1" x14ac:dyDescent="0.2">
      <c r="A8" s="10" t="s">
        <v>144</v>
      </c>
      <c r="B8" s="11">
        <v>4130</v>
      </c>
      <c r="C8" s="11">
        <v>4080</v>
      </c>
      <c r="D8" s="11">
        <v>4389</v>
      </c>
      <c r="E8" s="11">
        <v>4112</v>
      </c>
      <c r="F8" s="11">
        <v>4988</v>
      </c>
      <c r="G8" s="11">
        <v>4460</v>
      </c>
      <c r="H8" s="11">
        <f>H14+H47+H61+H70+H75+H78+H86+H96+H116+H120+H125+H127+H130</f>
        <v>3205</v>
      </c>
      <c r="I8" s="11">
        <f>I14+I47+I61+I70+I75+I78+I86+I96+I116+I120+I125+I127+I130</f>
        <v>3372</v>
      </c>
      <c r="J8" s="11">
        <f>J14+J47+J61+J70+J75+J78+J86+J96+J116+J120+J127+J130+J125</f>
        <v>3533</v>
      </c>
      <c r="K8" s="11">
        <f>K14+K47+K61+K70+K75+K78+K86+K96+K116+K120+K127+K130+K125</f>
        <v>3652</v>
      </c>
      <c r="L8" s="11">
        <f>SUM(L14,L47,L61,L70,L75,L78,L86,L96,L116,L120,L125,L127,L130)</f>
        <v>3851</v>
      </c>
      <c r="M8" s="11">
        <f>SUM(M14,M47,M70,M75,M78,M86,M96,M116,M120,M125,M127,M130,M61)</f>
        <v>3834</v>
      </c>
      <c r="N8" s="11">
        <f>SUM(N14,N47,N70,N75,N78,N86,N96,N116,N120,N125,N127,N130,N61)</f>
        <v>3559</v>
      </c>
    </row>
    <row r="9" spans="1:14" s="5" customFormat="1" x14ac:dyDescent="0.2">
      <c r="A9" s="12" t="s">
        <v>0</v>
      </c>
      <c r="B9" s="13">
        <v>329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2">
      <c r="A10" s="22" t="s">
        <v>13</v>
      </c>
      <c r="B10" s="14">
        <v>54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x14ac:dyDescent="0.2">
      <c r="A11" s="22" t="s">
        <v>12</v>
      </c>
      <c r="B11" s="14">
        <v>61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x14ac:dyDescent="0.2">
      <c r="A12" s="22" t="s">
        <v>15</v>
      </c>
      <c r="B12" s="14">
        <v>156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x14ac:dyDescent="0.2">
      <c r="A13" s="22" t="s">
        <v>14</v>
      </c>
      <c r="B13" s="14">
        <v>58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s="5" customFormat="1" x14ac:dyDescent="0.2">
      <c r="A14" s="12" t="s">
        <v>130</v>
      </c>
      <c r="B14" s="13"/>
      <c r="C14" s="13">
        <v>748</v>
      </c>
      <c r="D14" s="13">
        <v>710</v>
      </c>
      <c r="E14" s="13">
        <v>740</v>
      </c>
      <c r="F14" s="13">
        <v>777</v>
      </c>
      <c r="G14" s="13">
        <v>933</v>
      </c>
      <c r="H14" s="13">
        <f>SUM(H15:H28)</f>
        <v>484</v>
      </c>
      <c r="I14" s="13">
        <f>SUM(I15:I28)</f>
        <v>552</v>
      </c>
      <c r="J14" s="13">
        <f>SUM(J15:J28)</f>
        <v>541</v>
      </c>
      <c r="K14" s="13">
        <f>SUM(K15:K28)</f>
        <v>579</v>
      </c>
      <c r="L14" s="13">
        <f>SUM(L15:L33)</f>
        <v>536</v>
      </c>
      <c r="M14" s="13">
        <f>SUM(M15:M24)</f>
        <v>584</v>
      </c>
      <c r="N14" s="13">
        <f>SUM(N15:N24)</f>
        <v>514</v>
      </c>
    </row>
    <row r="15" spans="1:14" x14ac:dyDescent="0.2">
      <c r="A15" s="22" t="s">
        <v>11</v>
      </c>
      <c r="B15" s="14"/>
      <c r="C15" s="14"/>
      <c r="D15" s="14"/>
      <c r="E15" s="14"/>
      <c r="F15" s="14">
        <v>3</v>
      </c>
      <c r="G15" s="14"/>
      <c r="H15" s="14">
        <v>3</v>
      </c>
      <c r="I15" s="14">
        <v>1</v>
      </c>
      <c r="J15" s="14"/>
      <c r="K15" s="14"/>
      <c r="L15" s="14"/>
      <c r="M15" s="14"/>
      <c r="N15" s="14"/>
    </row>
    <row r="16" spans="1:14" x14ac:dyDescent="0.2">
      <c r="A16" s="22" t="s">
        <v>112</v>
      </c>
      <c r="B16" s="14"/>
      <c r="C16" s="14"/>
      <c r="D16" s="14"/>
      <c r="E16" s="14">
        <v>18</v>
      </c>
      <c r="F16" s="14">
        <v>35</v>
      </c>
      <c r="G16" s="14">
        <v>49</v>
      </c>
      <c r="H16" s="14">
        <v>52</v>
      </c>
      <c r="I16" s="14">
        <v>49</v>
      </c>
      <c r="J16" s="14">
        <v>47</v>
      </c>
      <c r="K16" s="14">
        <v>49</v>
      </c>
      <c r="L16" s="14">
        <v>53</v>
      </c>
      <c r="M16" s="14">
        <v>39</v>
      </c>
      <c r="N16" s="18">
        <v>33</v>
      </c>
    </row>
    <row r="17" spans="1:14" ht="17.25" customHeight="1" x14ac:dyDescent="0.2">
      <c r="A17" s="22" t="s">
        <v>116</v>
      </c>
      <c r="B17" s="20"/>
      <c r="C17" s="20"/>
      <c r="D17" s="20"/>
      <c r="E17" s="20"/>
      <c r="F17" s="20">
        <v>56</v>
      </c>
      <c r="G17" s="20">
        <v>105</v>
      </c>
      <c r="H17" s="20">
        <v>73</v>
      </c>
      <c r="I17" s="20">
        <v>91</v>
      </c>
      <c r="J17" s="20">
        <v>101</v>
      </c>
      <c r="K17" s="20">
        <v>126</v>
      </c>
      <c r="L17" s="20">
        <v>116</v>
      </c>
      <c r="M17" s="20">
        <v>127</v>
      </c>
      <c r="N17" s="21">
        <v>106</v>
      </c>
    </row>
    <row r="18" spans="1:14" ht="24" x14ac:dyDescent="0.2">
      <c r="A18" s="22" t="s">
        <v>117</v>
      </c>
      <c r="B18" s="20"/>
      <c r="C18" s="20"/>
      <c r="D18" s="20"/>
      <c r="E18" s="20"/>
      <c r="F18" s="20">
        <v>25</v>
      </c>
      <c r="G18" s="20">
        <v>29</v>
      </c>
      <c r="H18" s="20">
        <v>16</v>
      </c>
      <c r="I18" s="20">
        <v>26</v>
      </c>
      <c r="J18" s="20">
        <v>40</v>
      </c>
      <c r="K18" s="20">
        <v>40</v>
      </c>
      <c r="L18" s="20">
        <v>32</v>
      </c>
      <c r="M18" s="20">
        <v>42</v>
      </c>
      <c r="N18" s="21">
        <v>24</v>
      </c>
    </row>
    <row r="19" spans="1:14" x14ac:dyDescent="0.2">
      <c r="A19" s="22" t="s">
        <v>113</v>
      </c>
      <c r="B19" s="14"/>
      <c r="C19" s="14"/>
      <c r="D19" s="14"/>
      <c r="E19" s="14"/>
      <c r="F19" s="14">
        <v>19</v>
      </c>
      <c r="G19" s="14">
        <v>36</v>
      </c>
      <c r="H19" s="14">
        <v>17</v>
      </c>
      <c r="I19" s="14">
        <v>35</v>
      </c>
      <c r="J19" s="14">
        <v>36</v>
      </c>
      <c r="K19" s="14">
        <v>46</v>
      </c>
      <c r="L19" s="14">
        <v>35</v>
      </c>
      <c r="M19" s="14">
        <v>39</v>
      </c>
      <c r="N19" s="18">
        <v>27</v>
      </c>
    </row>
    <row r="20" spans="1:14" ht="15" customHeight="1" x14ac:dyDescent="0.2">
      <c r="A20" s="22" t="s">
        <v>47</v>
      </c>
      <c r="B20" s="20"/>
      <c r="C20" s="20"/>
      <c r="D20" s="20"/>
      <c r="E20" s="20"/>
      <c r="F20" s="20">
        <v>10</v>
      </c>
      <c r="G20" s="20">
        <v>30</v>
      </c>
      <c r="H20" s="20">
        <v>28</v>
      </c>
      <c r="I20" s="20">
        <v>27</v>
      </c>
      <c r="J20" s="20">
        <v>43</v>
      </c>
      <c r="K20" s="20">
        <v>51</v>
      </c>
      <c r="L20" s="20">
        <v>40</v>
      </c>
      <c r="M20" s="20">
        <v>43</v>
      </c>
      <c r="N20" s="21">
        <v>40</v>
      </c>
    </row>
    <row r="21" spans="1:14" ht="26.25" customHeight="1" x14ac:dyDescent="0.2">
      <c r="A21" s="22" t="s">
        <v>118</v>
      </c>
      <c r="B21" s="20"/>
      <c r="C21" s="20"/>
      <c r="D21" s="20">
        <v>36</v>
      </c>
      <c r="E21" s="20">
        <v>84</v>
      </c>
      <c r="F21" s="20">
        <v>68</v>
      </c>
      <c r="G21" s="20">
        <v>71</v>
      </c>
      <c r="H21" s="20">
        <v>42</v>
      </c>
      <c r="I21" s="20">
        <v>49</v>
      </c>
      <c r="J21" s="20">
        <v>61</v>
      </c>
      <c r="K21" s="20">
        <v>55</v>
      </c>
      <c r="L21" s="20">
        <v>63</v>
      </c>
      <c r="M21" s="20">
        <v>58</v>
      </c>
      <c r="N21" s="21">
        <v>68</v>
      </c>
    </row>
    <row r="22" spans="1:14" x14ac:dyDescent="0.2">
      <c r="A22" s="22" t="s">
        <v>46</v>
      </c>
      <c r="B22" s="14"/>
      <c r="C22" s="14"/>
      <c r="D22" s="14"/>
      <c r="E22" s="14"/>
      <c r="F22" s="14">
        <v>24</v>
      </c>
      <c r="G22" s="14">
        <v>36</v>
      </c>
      <c r="H22" s="14">
        <v>48</v>
      </c>
      <c r="I22" s="14">
        <v>40</v>
      </c>
      <c r="J22" s="14">
        <v>53</v>
      </c>
      <c r="K22" s="14">
        <v>53</v>
      </c>
      <c r="L22" s="14">
        <v>62</v>
      </c>
      <c r="M22" s="14">
        <v>67</v>
      </c>
      <c r="N22" s="18">
        <v>75</v>
      </c>
    </row>
    <row r="23" spans="1:14" x14ac:dyDescent="0.2">
      <c r="A23" s="22" t="s">
        <v>114</v>
      </c>
      <c r="B23" s="14"/>
      <c r="C23" s="14"/>
      <c r="D23" s="14"/>
      <c r="E23" s="14"/>
      <c r="F23" s="14">
        <v>48</v>
      </c>
      <c r="G23" s="14">
        <v>88</v>
      </c>
      <c r="H23" s="14">
        <v>80</v>
      </c>
      <c r="I23" s="14">
        <v>95</v>
      </c>
      <c r="J23" s="14">
        <v>124</v>
      </c>
      <c r="K23" s="14">
        <v>120</v>
      </c>
      <c r="L23" s="14">
        <v>94</v>
      </c>
      <c r="M23" s="14">
        <v>119</v>
      </c>
      <c r="N23" s="18">
        <v>113</v>
      </c>
    </row>
    <row r="24" spans="1:14" x14ac:dyDescent="0.2">
      <c r="A24" s="22" t="s">
        <v>115</v>
      </c>
      <c r="B24" s="14"/>
      <c r="C24" s="14"/>
      <c r="D24" s="14"/>
      <c r="E24" s="14"/>
      <c r="F24" s="14">
        <v>24</v>
      </c>
      <c r="G24" s="14">
        <v>53</v>
      </c>
      <c r="H24" s="14">
        <v>37</v>
      </c>
      <c r="I24" s="14">
        <v>23</v>
      </c>
      <c r="J24" s="14">
        <v>36</v>
      </c>
      <c r="K24" s="14">
        <v>39</v>
      </c>
      <c r="L24" s="14">
        <v>41</v>
      </c>
      <c r="M24" s="14">
        <v>50</v>
      </c>
      <c r="N24" s="18">
        <v>28</v>
      </c>
    </row>
    <row r="25" spans="1:14" x14ac:dyDescent="0.2">
      <c r="A25" s="22" t="s">
        <v>13</v>
      </c>
      <c r="B25" s="14"/>
      <c r="C25" s="14">
        <v>43</v>
      </c>
      <c r="D25" s="14">
        <v>43</v>
      </c>
      <c r="E25" s="14">
        <v>29</v>
      </c>
      <c r="F25" s="14">
        <v>33</v>
      </c>
      <c r="G25" s="14">
        <v>28</v>
      </c>
      <c r="H25" s="14">
        <v>12</v>
      </c>
      <c r="I25" s="14">
        <v>24</v>
      </c>
      <c r="J25" s="14"/>
      <c r="K25" s="14"/>
      <c r="L25" s="14"/>
      <c r="M25" s="14"/>
      <c r="N25" s="14"/>
    </row>
    <row r="26" spans="1:14" x14ac:dyDescent="0.2">
      <c r="A26" s="22" t="s">
        <v>12</v>
      </c>
      <c r="B26" s="14"/>
      <c r="C26" s="14">
        <v>57</v>
      </c>
      <c r="D26" s="14">
        <v>59</v>
      </c>
      <c r="E26" s="14">
        <v>47</v>
      </c>
      <c r="F26" s="14">
        <v>52</v>
      </c>
      <c r="G26" s="14">
        <v>35</v>
      </c>
      <c r="H26" s="14">
        <v>15</v>
      </c>
      <c r="I26" s="14">
        <v>34</v>
      </c>
      <c r="J26" s="14"/>
      <c r="K26" s="14"/>
      <c r="L26" s="14"/>
      <c r="M26" s="14"/>
      <c r="N26" s="14"/>
    </row>
    <row r="27" spans="1:14" x14ac:dyDescent="0.2">
      <c r="A27" s="22" t="s">
        <v>15</v>
      </c>
      <c r="B27" s="14"/>
      <c r="C27" s="14">
        <v>159</v>
      </c>
      <c r="D27" s="14">
        <v>136</v>
      </c>
      <c r="E27" s="14">
        <v>193</v>
      </c>
      <c r="F27" s="14">
        <v>171</v>
      </c>
      <c r="G27" s="14">
        <v>155</v>
      </c>
      <c r="H27" s="14">
        <v>54</v>
      </c>
      <c r="I27" s="14">
        <v>49</v>
      </c>
      <c r="J27" s="14"/>
      <c r="K27" s="14"/>
      <c r="L27" s="14"/>
      <c r="M27" s="14"/>
      <c r="N27" s="14"/>
    </row>
    <row r="28" spans="1:14" x14ac:dyDescent="0.2">
      <c r="A28" s="22" t="s">
        <v>14</v>
      </c>
      <c r="B28" s="14"/>
      <c r="C28" s="14">
        <v>60</v>
      </c>
      <c r="D28" s="14">
        <v>44</v>
      </c>
      <c r="E28" s="14">
        <v>27</v>
      </c>
      <c r="F28" s="14">
        <v>45</v>
      </c>
      <c r="G28" s="14">
        <v>23</v>
      </c>
      <c r="H28" s="14">
        <v>7</v>
      </c>
      <c r="I28" s="14">
        <v>9</v>
      </c>
      <c r="J28" s="14"/>
      <c r="K28" s="14"/>
      <c r="L28" s="14"/>
      <c r="M28" s="14"/>
      <c r="N28" s="14"/>
    </row>
    <row r="29" spans="1:14" x14ac:dyDescent="0.2">
      <c r="A29" s="22" t="s">
        <v>111</v>
      </c>
      <c r="B29" s="14"/>
      <c r="C29" s="14">
        <v>47</v>
      </c>
      <c r="D29" s="14">
        <v>33</v>
      </c>
      <c r="E29" s="14">
        <v>12</v>
      </c>
      <c r="F29" s="14">
        <v>5</v>
      </c>
      <c r="G29" s="14"/>
      <c r="H29" s="14"/>
      <c r="I29" s="14"/>
      <c r="J29" s="14"/>
      <c r="K29" s="14"/>
      <c r="L29" s="14"/>
      <c r="M29" s="14"/>
      <c r="N29" s="14"/>
    </row>
    <row r="30" spans="1:14" x14ac:dyDescent="0.2">
      <c r="A30" s="22" t="s">
        <v>109</v>
      </c>
      <c r="B30" s="14"/>
      <c r="C30" s="14">
        <v>62</v>
      </c>
      <c r="D30" s="14">
        <v>68</v>
      </c>
      <c r="E30" s="14">
        <v>66</v>
      </c>
      <c r="F30" s="14">
        <v>35</v>
      </c>
      <c r="G30" s="14">
        <v>34</v>
      </c>
      <c r="H30" s="14"/>
      <c r="I30" s="14"/>
      <c r="J30" s="14"/>
      <c r="K30" s="14"/>
      <c r="L30" s="14"/>
      <c r="M30" s="14"/>
      <c r="N30" s="14"/>
    </row>
    <row r="31" spans="1:14" ht="18" customHeight="1" x14ac:dyDescent="0.2">
      <c r="A31" s="22" t="s">
        <v>127</v>
      </c>
      <c r="B31" s="20"/>
      <c r="C31" s="20">
        <v>76</v>
      </c>
      <c r="D31" s="20">
        <v>83</v>
      </c>
      <c r="E31" s="20">
        <v>95</v>
      </c>
      <c r="F31" s="20">
        <v>44</v>
      </c>
      <c r="G31" s="20">
        <v>87</v>
      </c>
      <c r="H31" s="20"/>
      <c r="I31" s="20"/>
      <c r="J31" s="20"/>
      <c r="K31" s="20"/>
      <c r="L31" s="20"/>
      <c r="M31" s="20"/>
      <c r="N31" s="20"/>
    </row>
    <row r="32" spans="1:14" x14ac:dyDescent="0.2">
      <c r="A32" s="22" t="s">
        <v>110</v>
      </c>
      <c r="B32" s="14"/>
      <c r="C32" s="14">
        <v>175</v>
      </c>
      <c r="D32" s="14">
        <v>160</v>
      </c>
      <c r="E32" s="14">
        <v>133</v>
      </c>
      <c r="F32" s="14">
        <v>56</v>
      </c>
      <c r="G32" s="14">
        <v>52</v>
      </c>
      <c r="H32" s="14"/>
      <c r="I32" s="14"/>
      <c r="J32" s="14"/>
      <c r="K32" s="14"/>
      <c r="L32" s="14"/>
      <c r="M32" s="14"/>
      <c r="N32" s="14"/>
    </row>
    <row r="33" spans="1:14" ht="17.25" customHeight="1" x14ac:dyDescent="0.2">
      <c r="A33" s="22" t="s">
        <v>108</v>
      </c>
      <c r="B33" s="20"/>
      <c r="C33" s="20">
        <v>69</v>
      </c>
      <c r="D33" s="20">
        <v>48</v>
      </c>
      <c r="E33" s="20">
        <v>36</v>
      </c>
      <c r="F33" s="20">
        <v>24</v>
      </c>
      <c r="G33" s="20">
        <v>22</v>
      </c>
      <c r="H33" s="20"/>
      <c r="I33" s="20"/>
      <c r="J33" s="20"/>
      <c r="K33" s="20"/>
      <c r="L33" s="20"/>
      <c r="M33" s="20"/>
      <c r="N33" s="20"/>
    </row>
    <row r="34" spans="1:14" s="5" customFormat="1" x14ac:dyDescent="0.2">
      <c r="A34" s="12" t="s">
        <v>154</v>
      </c>
      <c r="B34" s="13">
        <v>279</v>
      </c>
      <c r="C34" s="13">
        <v>58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x14ac:dyDescent="0.2">
      <c r="A35" s="22" t="s">
        <v>20</v>
      </c>
      <c r="B35" s="14">
        <v>159</v>
      </c>
      <c r="C35" s="14">
        <v>22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x14ac:dyDescent="0.2">
      <c r="A36" s="22" t="s">
        <v>101</v>
      </c>
      <c r="B36" s="14">
        <v>54</v>
      </c>
      <c r="C36" s="14">
        <v>10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x14ac:dyDescent="0.2">
      <c r="A37" s="22" t="s">
        <v>126</v>
      </c>
      <c r="B37" s="14">
        <v>66</v>
      </c>
      <c r="C37" s="14">
        <v>26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s="5" customFormat="1" x14ac:dyDescent="0.2">
      <c r="A38" s="12" t="s">
        <v>134</v>
      </c>
      <c r="B38" s="13">
        <v>218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x14ac:dyDescent="0.2">
      <c r="A39" s="22" t="s">
        <v>16</v>
      </c>
      <c r="B39" s="14">
        <v>218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s="5" customFormat="1" x14ac:dyDescent="0.2">
      <c r="A40" s="12" t="s">
        <v>135</v>
      </c>
      <c r="B40" s="13">
        <v>412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x14ac:dyDescent="0.2">
      <c r="A41" s="22" t="s">
        <v>111</v>
      </c>
      <c r="B41" s="14">
        <v>46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x14ac:dyDescent="0.2">
      <c r="A42" s="22" t="s">
        <v>128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x14ac:dyDescent="0.2">
      <c r="A43" s="22" t="s">
        <v>109</v>
      </c>
      <c r="B43" s="14">
        <v>59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ht="18" customHeight="1" x14ac:dyDescent="0.2">
      <c r="A44" s="22" t="s">
        <v>127</v>
      </c>
      <c r="B44" s="20">
        <v>82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1:14" x14ac:dyDescent="0.2">
      <c r="A45" s="22" t="s">
        <v>110</v>
      </c>
      <c r="B45" s="14">
        <v>167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ht="16.5" customHeight="1" x14ac:dyDescent="0.2">
      <c r="A46" s="22" t="s">
        <v>108</v>
      </c>
      <c r="B46" s="20">
        <v>58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1:14" s="5" customFormat="1" x14ac:dyDescent="0.2">
      <c r="A47" s="12" t="s">
        <v>2</v>
      </c>
      <c r="B47" s="13">
        <v>230</v>
      </c>
      <c r="C47" s="13">
        <v>231</v>
      </c>
      <c r="D47" s="13">
        <v>199</v>
      </c>
      <c r="E47" s="13">
        <v>209</v>
      </c>
      <c r="F47" s="13">
        <v>328</v>
      </c>
      <c r="G47" s="13">
        <v>248</v>
      </c>
      <c r="H47" s="13">
        <f>SUM(H48:H60)</f>
        <v>242</v>
      </c>
      <c r="I47" s="13">
        <f>SUM(I48:I60)</f>
        <v>266</v>
      </c>
      <c r="J47" s="13">
        <f>SUM(J48:J60)</f>
        <v>266</v>
      </c>
      <c r="K47" s="13">
        <f>SUM(K48:K60)</f>
        <v>288</v>
      </c>
      <c r="L47" s="13">
        <f>SUM(L48:L60)</f>
        <v>329</v>
      </c>
      <c r="M47" s="13">
        <f>SUM(M48:M55)</f>
        <v>329</v>
      </c>
      <c r="N47" s="13">
        <f>SUM(N48:N55)</f>
        <v>338</v>
      </c>
    </row>
    <row r="48" spans="1:14" x14ac:dyDescent="0.2">
      <c r="A48" s="22" t="s">
        <v>59</v>
      </c>
      <c r="B48" s="14">
        <v>5</v>
      </c>
      <c r="C48" s="14">
        <v>11</v>
      </c>
      <c r="D48" s="14">
        <v>10</v>
      </c>
      <c r="E48" s="14">
        <v>7</v>
      </c>
      <c r="F48" s="14">
        <v>1</v>
      </c>
      <c r="G48" s="14"/>
      <c r="H48" s="14"/>
      <c r="I48" s="14"/>
      <c r="J48" s="14"/>
      <c r="K48" s="14"/>
      <c r="L48" s="14"/>
      <c r="M48" s="14"/>
      <c r="N48" s="14"/>
    </row>
    <row r="49" spans="1:14" x14ac:dyDescent="0.2">
      <c r="A49" s="22" t="s">
        <v>60</v>
      </c>
      <c r="B49" s="14">
        <v>33</v>
      </c>
      <c r="C49" s="14">
        <v>42</v>
      </c>
      <c r="D49" s="14">
        <v>20</v>
      </c>
      <c r="E49" s="14">
        <v>3</v>
      </c>
      <c r="F49" s="14"/>
      <c r="G49" s="14"/>
      <c r="H49" s="14"/>
      <c r="I49" s="14"/>
      <c r="J49" s="14"/>
      <c r="K49" s="14"/>
      <c r="L49" s="14"/>
      <c r="M49" s="14"/>
      <c r="N49" s="14"/>
    </row>
    <row r="50" spans="1:14" x14ac:dyDescent="0.2">
      <c r="A50" s="22" t="s">
        <v>61</v>
      </c>
      <c r="B50" s="14"/>
      <c r="C50" s="14"/>
      <c r="D50" s="14"/>
      <c r="E50" s="14"/>
      <c r="F50" s="14">
        <v>48</v>
      </c>
      <c r="G50" s="14">
        <v>59</v>
      </c>
      <c r="H50" s="14">
        <v>58</v>
      </c>
      <c r="I50" s="14">
        <v>61</v>
      </c>
      <c r="J50" s="14">
        <v>63</v>
      </c>
      <c r="K50" s="14">
        <v>70</v>
      </c>
      <c r="L50" s="14">
        <v>52</v>
      </c>
      <c r="M50" s="14">
        <v>68</v>
      </c>
      <c r="N50" s="18">
        <v>64</v>
      </c>
    </row>
    <row r="51" spans="1:14" x14ac:dyDescent="0.2">
      <c r="A51" s="22" t="s">
        <v>62</v>
      </c>
      <c r="B51" s="14"/>
      <c r="C51" s="14"/>
      <c r="D51" s="14"/>
      <c r="E51" s="14"/>
      <c r="F51" s="14">
        <v>20</v>
      </c>
      <c r="G51" s="14">
        <v>24</v>
      </c>
      <c r="H51" s="14">
        <v>38</v>
      </c>
      <c r="I51" s="14">
        <v>42</v>
      </c>
      <c r="J51" s="14">
        <v>33</v>
      </c>
      <c r="K51" s="14">
        <v>39</v>
      </c>
      <c r="L51" s="14">
        <v>60</v>
      </c>
      <c r="M51" s="14">
        <v>84</v>
      </c>
      <c r="N51" s="18">
        <v>63</v>
      </c>
    </row>
    <row r="52" spans="1:14" x14ac:dyDescent="0.2">
      <c r="A52" s="22" t="s">
        <v>64</v>
      </c>
      <c r="B52" s="14"/>
      <c r="C52" s="14"/>
      <c r="D52" s="14"/>
      <c r="E52" s="14">
        <v>5</v>
      </c>
      <c r="F52" s="14">
        <v>22</v>
      </c>
      <c r="G52" s="14">
        <v>28</v>
      </c>
      <c r="H52" s="14">
        <v>22</v>
      </c>
      <c r="I52" s="14">
        <v>11</v>
      </c>
      <c r="J52" s="14">
        <v>8</v>
      </c>
      <c r="K52" s="14">
        <v>23</v>
      </c>
      <c r="L52" s="14">
        <v>24</v>
      </c>
      <c r="M52" s="14">
        <v>24</v>
      </c>
      <c r="N52" s="18">
        <v>25</v>
      </c>
    </row>
    <row r="53" spans="1:14" x14ac:dyDescent="0.2">
      <c r="A53" s="22" t="s">
        <v>66</v>
      </c>
      <c r="B53" s="14"/>
      <c r="C53" s="14"/>
      <c r="D53" s="14"/>
      <c r="E53" s="14"/>
      <c r="F53" s="14">
        <v>12</v>
      </c>
      <c r="G53" s="14">
        <v>30</v>
      </c>
      <c r="H53" s="14">
        <v>28</v>
      </c>
      <c r="I53" s="14">
        <v>28</v>
      </c>
      <c r="J53" s="14">
        <v>27</v>
      </c>
      <c r="K53" s="14">
        <v>35</v>
      </c>
      <c r="L53" s="14">
        <v>28</v>
      </c>
      <c r="M53" s="14">
        <v>38</v>
      </c>
      <c r="N53" s="18">
        <v>60</v>
      </c>
    </row>
    <row r="54" spans="1:14" x14ac:dyDescent="0.2">
      <c r="A54" s="22" t="s">
        <v>65</v>
      </c>
      <c r="B54" s="14"/>
      <c r="C54" s="14"/>
      <c r="D54" s="14"/>
      <c r="E54" s="14">
        <v>22</v>
      </c>
      <c r="F54" s="14">
        <v>39</v>
      </c>
      <c r="G54" s="14">
        <v>29</v>
      </c>
      <c r="H54" s="14">
        <v>31</v>
      </c>
      <c r="I54" s="14">
        <v>38</v>
      </c>
      <c r="J54" s="14">
        <v>41</v>
      </c>
      <c r="K54" s="14">
        <v>43</v>
      </c>
      <c r="L54" s="14">
        <v>55</v>
      </c>
      <c r="M54" s="14">
        <v>45</v>
      </c>
      <c r="N54" s="18">
        <v>43</v>
      </c>
    </row>
    <row r="55" spans="1:14" x14ac:dyDescent="0.2">
      <c r="A55" s="22" t="s">
        <v>63</v>
      </c>
      <c r="B55" s="14"/>
      <c r="C55" s="14"/>
      <c r="D55" s="14"/>
      <c r="E55" s="14"/>
      <c r="F55" s="14">
        <v>20</v>
      </c>
      <c r="G55" s="14">
        <v>33</v>
      </c>
      <c r="H55" s="14">
        <v>58</v>
      </c>
      <c r="I55" s="14">
        <v>83</v>
      </c>
      <c r="J55" s="14">
        <v>94</v>
      </c>
      <c r="K55" s="14">
        <v>78</v>
      </c>
      <c r="L55" s="14">
        <v>110</v>
      </c>
      <c r="M55" s="14">
        <v>70</v>
      </c>
      <c r="N55" s="18">
        <v>83</v>
      </c>
    </row>
    <row r="56" spans="1:14" x14ac:dyDescent="0.2">
      <c r="A56" s="22" t="s">
        <v>67</v>
      </c>
      <c r="B56" s="14">
        <v>44</v>
      </c>
      <c r="C56" s="14">
        <v>35</v>
      </c>
      <c r="D56" s="14">
        <v>26</v>
      </c>
      <c r="E56" s="14">
        <v>43</v>
      </c>
      <c r="F56" s="14">
        <v>33</v>
      </c>
      <c r="G56" s="14">
        <v>6</v>
      </c>
      <c r="H56" s="14">
        <v>1</v>
      </c>
      <c r="I56" s="14">
        <v>1</v>
      </c>
      <c r="J56" s="14"/>
      <c r="K56" s="14"/>
      <c r="L56" s="14"/>
      <c r="M56" s="14"/>
      <c r="N56" s="14"/>
    </row>
    <row r="57" spans="1:14" x14ac:dyDescent="0.2">
      <c r="A57" s="22" t="s">
        <v>69</v>
      </c>
      <c r="B57" s="14">
        <v>22</v>
      </c>
      <c r="C57" s="14">
        <v>21</v>
      </c>
      <c r="D57" s="14">
        <v>28</v>
      </c>
      <c r="E57" s="14">
        <v>31</v>
      </c>
      <c r="F57" s="14">
        <v>34</v>
      </c>
      <c r="G57" s="14">
        <v>10</v>
      </c>
      <c r="H57" s="14">
        <v>1</v>
      </c>
      <c r="I57" s="14"/>
      <c r="J57" s="14"/>
      <c r="K57" s="14"/>
      <c r="L57" s="14"/>
      <c r="M57" s="14"/>
      <c r="N57" s="14"/>
    </row>
    <row r="58" spans="1:14" x14ac:dyDescent="0.2">
      <c r="A58" s="22" t="s">
        <v>70</v>
      </c>
      <c r="B58" s="14">
        <v>26</v>
      </c>
      <c r="C58" s="14">
        <v>23</v>
      </c>
      <c r="D58" s="14">
        <v>30</v>
      </c>
      <c r="E58" s="14">
        <v>15</v>
      </c>
      <c r="F58" s="14">
        <v>5</v>
      </c>
      <c r="G58" s="14">
        <v>1</v>
      </c>
      <c r="H58" s="14"/>
      <c r="I58" s="14"/>
      <c r="J58" s="14"/>
      <c r="K58" s="14"/>
      <c r="L58" s="14"/>
      <c r="M58" s="14"/>
      <c r="N58" s="14"/>
    </row>
    <row r="59" spans="1:14" x14ac:dyDescent="0.2">
      <c r="A59" s="22" t="s">
        <v>71</v>
      </c>
      <c r="B59" s="14">
        <v>26</v>
      </c>
      <c r="C59" s="14">
        <v>25</v>
      </c>
      <c r="D59" s="14">
        <v>23</v>
      </c>
      <c r="E59" s="14">
        <v>20</v>
      </c>
      <c r="F59" s="14">
        <v>25</v>
      </c>
      <c r="G59" s="14">
        <v>3</v>
      </c>
      <c r="H59" s="14"/>
      <c r="I59" s="14"/>
      <c r="J59" s="14"/>
      <c r="K59" s="14"/>
      <c r="L59" s="14"/>
      <c r="M59" s="14"/>
      <c r="N59" s="14"/>
    </row>
    <row r="60" spans="1:14" x14ac:dyDescent="0.2">
      <c r="A60" s="22" t="s">
        <v>68</v>
      </c>
      <c r="B60" s="14">
        <v>74</v>
      </c>
      <c r="C60" s="14">
        <v>74</v>
      </c>
      <c r="D60" s="14">
        <v>62</v>
      </c>
      <c r="E60" s="14">
        <v>63</v>
      </c>
      <c r="F60" s="14">
        <v>69</v>
      </c>
      <c r="G60" s="14">
        <v>25</v>
      </c>
      <c r="H60" s="14">
        <v>5</v>
      </c>
      <c r="I60" s="14">
        <v>2</v>
      </c>
      <c r="J60" s="14"/>
      <c r="K60" s="14"/>
      <c r="L60" s="14"/>
      <c r="M60" s="14"/>
      <c r="N60" s="14"/>
    </row>
    <row r="61" spans="1:14" s="5" customFormat="1" x14ac:dyDescent="0.2">
      <c r="A61" s="12" t="s">
        <v>141</v>
      </c>
      <c r="B61" s="13"/>
      <c r="C61" s="13"/>
      <c r="D61" s="13">
        <v>429</v>
      </c>
      <c r="E61" s="13">
        <v>350</v>
      </c>
      <c r="F61" s="13">
        <v>361</v>
      </c>
      <c r="G61" s="13">
        <v>321</v>
      </c>
      <c r="H61" s="13">
        <f>SUM(H64:H66)</f>
        <v>263</v>
      </c>
      <c r="I61" s="13">
        <f>SUM(I64:I66)</f>
        <v>282</v>
      </c>
      <c r="J61" s="13">
        <f>SUM(J64:J66)</f>
        <v>272</v>
      </c>
      <c r="K61" s="13">
        <f>SUM(K64:K66)</f>
        <v>253</v>
      </c>
      <c r="L61" s="13">
        <f>SUM(L62:L66)</f>
        <v>281</v>
      </c>
      <c r="M61" s="13">
        <f>SUM(M64:M66)</f>
        <v>280</v>
      </c>
      <c r="N61" s="13">
        <f>SUM(N64:N66)</f>
        <v>265</v>
      </c>
    </row>
    <row r="62" spans="1:14" x14ac:dyDescent="0.2">
      <c r="A62" s="22" t="s">
        <v>20</v>
      </c>
      <c r="B62" s="14"/>
      <c r="C62" s="14"/>
      <c r="D62" s="14">
        <v>4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 x14ac:dyDescent="0.2">
      <c r="A63" s="22" t="s">
        <v>126</v>
      </c>
      <c r="B63" s="14"/>
      <c r="C63" s="14"/>
      <c r="D63" s="14">
        <v>5</v>
      </c>
      <c r="E63" s="14">
        <v>1</v>
      </c>
      <c r="F63" s="14"/>
      <c r="G63" s="14"/>
      <c r="H63" s="14"/>
      <c r="I63" s="14"/>
      <c r="J63" s="14"/>
      <c r="K63" s="14"/>
      <c r="L63" s="14"/>
      <c r="M63" s="14"/>
      <c r="N63" s="14"/>
    </row>
    <row r="64" spans="1:14" x14ac:dyDescent="0.2">
      <c r="A64" s="22" t="s">
        <v>21</v>
      </c>
      <c r="B64" s="14"/>
      <c r="C64" s="14"/>
      <c r="D64" s="14">
        <v>200</v>
      </c>
      <c r="E64" s="14">
        <v>171</v>
      </c>
      <c r="F64" s="14">
        <v>204</v>
      </c>
      <c r="G64" s="14">
        <v>182</v>
      </c>
      <c r="H64" s="14">
        <v>145</v>
      </c>
      <c r="I64" s="14">
        <v>164</v>
      </c>
      <c r="J64" s="14">
        <v>150</v>
      </c>
      <c r="K64" s="14">
        <v>134</v>
      </c>
      <c r="L64" s="14">
        <v>141</v>
      </c>
      <c r="M64" s="14">
        <v>160</v>
      </c>
      <c r="N64" s="18">
        <v>148</v>
      </c>
    </row>
    <row r="65" spans="1:14" x14ac:dyDescent="0.2">
      <c r="A65" s="22" t="s">
        <v>102</v>
      </c>
      <c r="B65" s="14"/>
      <c r="C65" s="14"/>
      <c r="D65" s="14">
        <v>118</v>
      </c>
      <c r="E65" s="14">
        <v>101</v>
      </c>
      <c r="F65" s="14">
        <v>75</v>
      </c>
      <c r="G65" s="14">
        <v>62</v>
      </c>
      <c r="H65" s="14">
        <v>63</v>
      </c>
      <c r="I65" s="14">
        <v>57</v>
      </c>
      <c r="J65" s="14">
        <v>53</v>
      </c>
      <c r="K65" s="14">
        <v>56</v>
      </c>
      <c r="L65" s="14">
        <v>62</v>
      </c>
      <c r="M65" s="14">
        <v>56</v>
      </c>
      <c r="N65" s="18">
        <v>50</v>
      </c>
    </row>
    <row r="66" spans="1:14" x14ac:dyDescent="0.2">
      <c r="A66" s="22" t="s">
        <v>103</v>
      </c>
      <c r="B66" s="14"/>
      <c r="C66" s="14"/>
      <c r="D66" s="14">
        <v>102</v>
      </c>
      <c r="E66" s="14">
        <v>77</v>
      </c>
      <c r="F66" s="14">
        <v>82</v>
      </c>
      <c r="G66" s="14">
        <v>77</v>
      </c>
      <c r="H66" s="14">
        <v>55</v>
      </c>
      <c r="I66" s="14">
        <v>61</v>
      </c>
      <c r="J66" s="14">
        <v>69</v>
      </c>
      <c r="K66" s="14">
        <v>63</v>
      </c>
      <c r="L66" s="14">
        <v>78</v>
      </c>
      <c r="M66" s="14">
        <v>64</v>
      </c>
      <c r="N66" s="18">
        <v>67</v>
      </c>
    </row>
    <row r="67" spans="1:14" s="5" customFormat="1" x14ac:dyDescent="0.2">
      <c r="A67" s="12" t="s">
        <v>138</v>
      </c>
      <c r="B67" s="13">
        <v>441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1:14" ht="18" customHeight="1" x14ac:dyDescent="0.2">
      <c r="A68" s="22" t="s">
        <v>10</v>
      </c>
      <c r="B68" s="20">
        <v>307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</row>
    <row r="69" spans="1:14" x14ac:dyDescent="0.2">
      <c r="A69" s="19" t="s">
        <v>9</v>
      </c>
      <c r="B69" s="14">
        <v>134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s="5" customFormat="1" x14ac:dyDescent="0.2">
      <c r="A70" s="12" t="s">
        <v>137</v>
      </c>
      <c r="B70" s="13">
        <v>352</v>
      </c>
      <c r="C70" s="13">
        <v>265</v>
      </c>
      <c r="D70" s="13">
        <v>351</v>
      </c>
      <c r="E70" s="13">
        <v>357</v>
      </c>
      <c r="F70" s="13">
        <v>342</v>
      </c>
      <c r="G70" s="13">
        <v>250</v>
      </c>
      <c r="H70" s="13">
        <f>SUM(H72:H74)</f>
        <v>173</v>
      </c>
      <c r="I70" s="13">
        <f>SUM(I72:I74)</f>
        <v>183</v>
      </c>
      <c r="J70" s="13">
        <f>SUM(J72:J74)</f>
        <v>251</v>
      </c>
      <c r="K70" s="13">
        <f>SUM(K72:K74)</f>
        <v>246</v>
      </c>
      <c r="L70" s="13">
        <f>SUM(L71:L74)</f>
        <v>295</v>
      </c>
      <c r="M70" s="13">
        <f>SUM(M73:M74)</f>
        <v>254</v>
      </c>
      <c r="N70" s="13">
        <f>SUM(N73:N74)</f>
        <v>263</v>
      </c>
    </row>
    <row r="71" spans="1:14" x14ac:dyDescent="0.2">
      <c r="A71" s="19" t="s">
        <v>28</v>
      </c>
      <c r="B71" s="14">
        <v>151</v>
      </c>
      <c r="C71" s="14">
        <v>168</v>
      </c>
      <c r="D71" s="14">
        <v>176</v>
      </c>
      <c r="E71" s="14">
        <v>99</v>
      </c>
      <c r="F71" s="14">
        <v>37</v>
      </c>
      <c r="G71" s="14">
        <v>7</v>
      </c>
      <c r="H71" s="14"/>
      <c r="I71" s="14"/>
      <c r="J71" s="14"/>
      <c r="K71" s="14"/>
      <c r="L71" s="14"/>
      <c r="M71" s="14"/>
      <c r="N71" s="14"/>
    </row>
    <row r="72" spans="1:14" x14ac:dyDescent="0.2">
      <c r="A72" s="22" t="s">
        <v>98</v>
      </c>
      <c r="B72" s="14">
        <v>201</v>
      </c>
      <c r="C72" s="14">
        <v>97</v>
      </c>
      <c r="D72" s="14">
        <v>48</v>
      </c>
      <c r="E72" s="14">
        <v>26</v>
      </c>
      <c r="F72" s="14">
        <v>1</v>
      </c>
      <c r="G72" s="14"/>
      <c r="H72" s="14"/>
      <c r="I72" s="14"/>
      <c r="J72" s="14"/>
      <c r="K72" s="14"/>
      <c r="L72" s="14"/>
      <c r="M72" s="14"/>
      <c r="N72" s="14"/>
    </row>
    <row r="73" spans="1:14" ht="24" x14ac:dyDescent="0.2">
      <c r="A73" s="22" t="s">
        <v>99</v>
      </c>
      <c r="B73" s="20"/>
      <c r="C73" s="20"/>
      <c r="D73" s="20">
        <v>27</v>
      </c>
      <c r="E73" s="20">
        <v>44</v>
      </c>
      <c r="F73" s="20">
        <v>86</v>
      </c>
      <c r="G73" s="20">
        <v>93</v>
      </c>
      <c r="H73" s="20">
        <v>76</v>
      </c>
      <c r="I73" s="20">
        <v>73</v>
      </c>
      <c r="J73" s="20">
        <v>109</v>
      </c>
      <c r="K73" s="20">
        <v>114</v>
      </c>
      <c r="L73" s="20">
        <v>140</v>
      </c>
      <c r="M73" s="20">
        <v>104</v>
      </c>
      <c r="N73" s="21">
        <v>104</v>
      </c>
    </row>
    <row r="74" spans="1:14" x14ac:dyDescent="0.2">
      <c r="A74" s="22" t="s">
        <v>100</v>
      </c>
      <c r="B74" s="14"/>
      <c r="C74" s="14"/>
      <c r="D74" s="14">
        <v>100</v>
      </c>
      <c r="E74" s="14">
        <v>188</v>
      </c>
      <c r="F74" s="14">
        <v>218</v>
      </c>
      <c r="G74" s="14">
        <v>150</v>
      </c>
      <c r="H74" s="14">
        <v>97</v>
      </c>
      <c r="I74" s="14">
        <v>110</v>
      </c>
      <c r="J74" s="14">
        <v>142</v>
      </c>
      <c r="K74" s="14">
        <v>132</v>
      </c>
      <c r="L74" s="14">
        <v>155</v>
      </c>
      <c r="M74" s="14">
        <v>150</v>
      </c>
      <c r="N74" s="18">
        <v>159</v>
      </c>
    </row>
    <row r="75" spans="1:14" s="5" customFormat="1" x14ac:dyDescent="0.2">
      <c r="A75" s="12" t="s">
        <v>3</v>
      </c>
      <c r="B75" s="13">
        <v>250</v>
      </c>
      <c r="C75" s="13">
        <v>343</v>
      </c>
      <c r="D75" s="13">
        <v>282</v>
      </c>
      <c r="E75" s="13">
        <v>354</v>
      </c>
      <c r="F75" s="13">
        <v>541</v>
      </c>
      <c r="G75" s="13">
        <v>429</v>
      </c>
      <c r="H75" s="13">
        <f>SUM(H76:H77)</f>
        <v>337</v>
      </c>
      <c r="I75" s="13">
        <f>SUM(I76:I77)</f>
        <v>293</v>
      </c>
      <c r="J75" s="13">
        <f>SUM(J76:J77)</f>
        <v>304</v>
      </c>
      <c r="K75" s="13">
        <f>SUM(K76:K77)</f>
        <v>291</v>
      </c>
      <c r="L75" s="13">
        <v>324</v>
      </c>
      <c r="M75" s="13">
        <f>SUM(M76)</f>
        <v>286</v>
      </c>
      <c r="N75" s="13">
        <f>SUM(N76)</f>
        <v>305</v>
      </c>
    </row>
    <row r="76" spans="1:14" x14ac:dyDescent="0.2">
      <c r="A76" s="22" t="s">
        <v>72</v>
      </c>
      <c r="B76" s="14"/>
      <c r="C76" s="14"/>
      <c r="D76" s="14"/>
      <c r="E76" s="14"/>
      <c r="F76" s="14">
        <v>134</v>
      </c>
      <c r="G76" s="14">
        <v>216</v>
      </c>
      <c r="H76" s="14">
        <v>284</v>
      </c>
      <c r="I76" s="14">
        <v>280</v>
      </c>
      <c r="J76" s="14">
        <v>304</v>
      </c>
      <c r="K76" s="14">
        <v>291</v>
      </c>
      <c r="L76" s="14">
        <v>324</v>
      </c>
      <c r="M76" s="14">
        <v>286</v>
      </c>
      <c r="N76" s="18">
        <v>305</v>
      </c>
    </row>
    <row r="77" spans="1:14" x14ac:dyDescent="0.2">
      <c r="A77" s="22" t="s">
        <v>73</v>
      </c>
      <c r="B77" s="14">
        <v>250</v>
      </c>
      <c r="C77" s="14">
        <v>343</v>
      </c>
      <c r="D77" s="14">
        <v>282</v>
      </c>
      <c r="E77" s="14">
        <v>354</v>
      </c>
      <c r="F77" s="14">
        <v>407</v>
      </c>
      <c r="G77" s="14">
        <v>213</v>
      </c>
      <c r="H77" s="14">
        <v>53</v>
      </c>
      <c r="I77" s="14">
        <v>13</v>
      </c>
      <c r="J77" s="14"/>
      <c r="K77" s="14"/>
      <c r="L77" s="14"/>
      <c r="M77" s="14"/>
      <c r="N77" s="14"/>
    </row>
    <row r="78" spans="1:14" s="5" customFormat="1" x14ac:dyDescent="0.2">
      <c r="A78" s="12" t="s">
        <v>8</v>
      </c>
      <c r="B78" s="13"/>
      <c r="C78" s="13">
        <v>729</v>
      </c>
      <c r="D78" s="13">
        <v>724</v>
      </c>
      <c r="E78" s="13">
        <v>760</v>
      </c>
      <c r="F78" s="13">
        <v>695</v>
      </c>
      <c r="G78" s="13">
        <v>547</v>
      </c>
      <c r="H78" s="13">
        <f>SUM(H79:H85)</f>
        <v>506</v>
      </c>
      <c r="I78" s="13">
        <f>SUM(I79:I85)</f>
        <v>585</v>
      </c>
      <c r="J78" s="13">
        <f>SUM(J79:J85)</f>
        <v>527</v>
      </c>
      <c r="K78" s="13">
        <f>SUM(K79:K85)</f>
        <v>579</v>
      </c>
      <c r="L78" s="13">
        <f>SUM(L79:L85)</f>
        <v>599</v>
      </c>
      <c r="M78" s="13">
        <f>SUM(M79:M83)</f>
        <v>568</v>
      </c>
      <c r="N78" s="13">
        <f>SUM(N79:N83)</f>
        <v>546</v>
      </c>
    </row>
    <row r="79" spans="1:14" x14ac:dyDescent="0.2">
      <c r="A79" s="22" t="s">
        <v>16</v>
      </c>
      <c r="B79" s="14"/>
      <c r="C79" s="14">
        <v>233</v>
      </c>
      <c r="D79" s="14">
        <v>252</v>
      </c>
      <c r="E79" s="14">
        <v>254</v>
      </c>
      <c r="F79" s="14">
        <v>89</v>
      </c>
      <c r="G79" s="14">
        <v>5</v>
      </c>
      <c r="H79" s="14">
        <v>1</v>
      </c>
      <c r="I79" s="14"/>
      <c r="J79" s="14"/>
      <c r="K79" s="14"/>
      <c r="L79" s="14"/>
      <c r="M79" s="14"/>
      <c r="N79" s="14"/>
    </row>
    <row r="80" spans="1:14" ht="18" customHeight="1" x14ac:dyDescent="0.2">
      <c r="A80" s="22" t="s">
        <v>31</v>
      </c>
      <c r="B80" s="20"/>
      <c r="C80" s="20"/>
      <c r="D80" s="20">
        <v>26</v>
      </c>
      <c r="E80" s="20">
        <v>52</v>
      </c>
      <c r="F80" s="20">
        <v>186</v>
      </c>
      <c r="G80" s="20">
        <v>226</v>
      </c>
      <c r="H80" s="20">
        <v>278</v>
      </c>
      <c r="I80" s="20">
        <v>318</v>
      </c>
      <c r="J80" s="20">
        <v>295</v>
      </c>
      <c r="K80" s="20">
        <v>337</v>
      </c>
      <c r="L80" s="20">
        <v>319</v>
      </c>
      <c r="M80" s="20">
        <v>302</v>
      </c>
      <c r="N80" s="21">
        <v>291</v>
      </c>
    </row>
    <row r="81" spans="1:14" x14ac:dyDescent="0.2">
      <c r="A81" s="22" t="s">
        <v>121</v>
      </c>
      <c r="B81" s="14"/>
      <c r="C81" s="14"/>
      <c r="D81" s="14"/>
      <c r="E81" s="14"/>
      <c r="F81" s="14">
        <v>47</v>
      </c>
      <c r="G81" s="14">
        <v>75</v>
      </c>
      <c r="H81" s="14">
        <v>82</v>
      </c>
      <c r="I81" s="14">
        <v>98</v>
      </c>
      <c r="J81" s="14">
        <v>92</v>
      </c>
      <c r="K81" s="14">
        <v>89</v>
      </c>
      <c r="L81" s="14">
        <v>116</v>
      </c>
      <c r="M81" s="14">
        <v>116</v>
      </c>
      <c r="N81" s="18">
        <v>99</v>
      </c>
    </row>
    <row r="82" spans="1:14" x14ac:dyDescent="0.2">
      <c r="A82" s="22" t="s">
        <v>119</v>
      </c>
      <c r="B82" s="14"/>
      <c r="C82" s="14"/>
      <c r="D82" s="14"/>
      <c r="E82" s="14"/>
      <c r="F82" s="14">
        <v>47</v>
      </c>
      <c r="G82" s="14">
        <v>45</v>
      </c>
      <c r="H82" s="14">
        <v>56</v>
      </c>
      <c r="I82" s="14">
        <v>67</v>
      </c>
      <c r="J82" s="14">
        <v>68</v>
      </c>
      <c r="K82" s="14">
        <v>67</v>
      </c>
      <c r="L82" s="14">
        <v>74</v>
      </c>
      <c r="M82" s="14">
        <v>59</v>
      </c>
      <c r="N82" s="18">
        <v>71</v>
      </c>
    </row>
    <row r="83" spans="1:14" ht="16.5" customHeight="1" x14ac:dyDescent="0.2">
      <c r="A83" s="22" t="s">
        <v>120</v>
      </c>
      <c r="B83" s="20"/>
      <c r="C83" s="20"/>
      <c r="D83" s="20"/>
      <c r="E83" s="20"/>
      <c r="F83" s="20">
        <v>31</v>
      </c>
      <c r="G83" s="20">
        <v>54</v>
      </c>
      <c r="H83" s="20">
        <v>70</v>
      </c>
      <c r="I83" s="20">
        <v>99</v>
      </c>
      <c r="J83" s="20">
        <v>72</v>
      </c>
      <c r="K83" s="20">
        <v>86</v>
      </c>
      <c r="L83" s="20">
        <v>90</v>
      </c>
      <c r="M83" s="20">
        <v>91</v>
      </c>
      <c r="N83" s="21">
        <v>85</v>
      </c>
    </row>
    <row r="84" spans="1:14" ht="17.25" customHeight="1" x14ac:dyDescent="0.2">
      <c r="A84" s="22" t="s">
        <v>10</v>
      </c>
      <c r="B84" s="20"/>
      <c r="C84" s="20">
        <v>361</v>
      </c>
      <c r="D84" s="20">
        <v>341</v>
      </c>
      <c r="E84" s="20">
        <v>330</v>
      </c>
      <c r="F84" s="20">
        <v>221</v>
      </c>
      <c r="G84" s="20">
        <v>92</v>
      </c>
      <c r="H84" s="20">
        <v>10</v>
      </c>
      <c r="I84" s="20">
        <v>1</v>
      </c>
      <c r="J84" s="20"/>
      <c r="K84" s="20"/>
      <c r="L84" s="20"/>
      <c r="M84" s="20"/>
      <c r="N84" s="20"/>
    </row>
    <row r="85" spans="1:14" x14ac:dyDescent="0.2">
      <c r="A85" s="22" t="s">
        <v>9</v>
      </c>
      <c r="B85" s="14"/>
      <c r="C85" s="14">
        <v>135</v>
      </c>
      <c r="D85" s="14">
        <v>105</v>
      </c>
      <c r="E85" s="14">
        <v>124</v>
      </c>
      <c r="F85" s="14">
        <v>74</v>
      </c>
      <c r="G85" s="14">
        <v>50</v>
      </c>
      <c r="H85" s="14">
        <v>9</v>
      </c>
      <c r="I85" s="14">
        <v>2</v>
      </c>
      <c r="J85" s="14"/>
      <c r="K85" s="14"/>
      <c r="L85" s="14"/>
      <c r="M85" s="14"/>
      <c r="N85" s="14"/>
    </row>
    <row r="86" spans="1:14" s="5" customFormat="1" x14ac:dyDescent="0.2">
      <c r="A86" s="12" t="s">
        <v>6</v>
      </c>
      <c r="B86" s="13">
        <v>528</v>
      </c>
      <c r="C86" s="13">
        <v>546</v>
      </c>
      <c r="D86" s="13">
        <v>529</v>
      </c>
      <c r="E86" s="13">
        <v>261</v>
      </c>
      <c r="F86" s="13">
        <v>433</v>
      </c>
      <c r="G86" s="13">
        <v>411</v>
      </c>
      <c r="H86" s="13">
        <f>SUM(H87:H95)</f>
        <v>203</v>
      </c>
      <c r="I86" s="13">
        <f>SUM(I87:I95)</f>
        <v>215</v>
      </c>
      <c r="J86" s="13">
        <f>SUM(J87:J95)</f>
        <v>339</v>
      </c>
      <c r="K86" s="13">
        <f>SUM(K87:K95)</f>
        <v>356</v>
      </c>
      <c r="L86" s="13">
        <f>SUM(L87:L95)</f>
        <v>399</v>
      </c>
      <c r="M86" s="13">
        <f>SUM(M87:M88)</f>
        <v>351</v>
      </c>
      <c r="N86" s="13">
        <f>SUM(N87:N88)</f>
        <v>312</v>
      </c>
    </row>
    <row r="87" spans="1:14" x14ac:dyDescent="0.2">
      <c r="A87" s="22" t="s">
        <v>26</v>
      </c>
      <c r="B87" s="14"/>
      <c r="C87" s="14"/>
      <c r="D87" s="14"/>
      <c r="E87" s="14"/>
      <c r="F87" s="14">
        <v>106</v>
      </c>
      <c r="G87" s="14">
        <v>113</v>
      </c>
      <c r="H87" s="14">
        <v>62</v>
      </c>
      <c r="I87" s="14">
        <v>72</v>
      </c>
      <c r="J87" s="14">
        <v>109</v>
      </c>
      <c r="K87" s="14">
        <v>125</v>
      </c>
      <c r="L87" s="14">
        <v>116</v>
      </c>
      <c r="M87" s="14">
        <v>111</v>
      </c>
      <c r="N87" s="18">
        <v>87</v>
      </c>
    </row>
    <row r="88" spans="1:14" x14ac:dyDescent="0.2">
      <c r="A88" s="22" t="s">
        <v>25</v>
      </c>
      <c r="B88" s="14"/>
      <c r="C88" s="14"/>
      <c r="D88" s="14"/>
      <c r="E88" s="14"/>
      <c r="F88" s="14">
        <v>172</v>
      </c>
      <c r="G88" s="14">
        <v>262</v>
      </c>
      <c r="H88" s="14">
        <v>137</v>
      </c>
      <c r="I88" s="14">
        <v>143</v>
      </c>
      <c r="J88" s="14">
        <v>230</v>
      </c>
      <c r="K88" s="14">
        <v>231</v>
      </c>
      <c r="L88" s="14">
        <v>283</v>
      </c>
      <c r="M88" s="14">
        <v>240</v>
      </c>
      <c r="N88" s="18">
        <v>225</v>
      </c>
    </row>
    <row r="89" spans="1:14" x14ac:dyDescent="0.2">
      <c r="A89" s="22" t="s">
        <v>97</v>
      </c>
      <c r="B89" s="14">
        <v>58</v>
      </c>
      <c r="C89" s="14">
        <v>34</v>
      </c>
      <c r="D89" s="14">
        <v>49</v>
      </c>
      <c r="E89" s="14">
        <v>106</v>
      </c>
      <c r="F89" s="14">
        <v>94</v>
      </c>
      <c r="G89" s="14">
        <v>19</v>
      </c>
      <c r="H89" s="14">
        <v>4</v>
      </c>
      <c r="I89" s="14"/>
      <c r="J89" s="14"/>
      <c r="K89" s="14"/>
      <c r="L89" s="14"/>
      <c r="M89" s="14"/>
      <c r="N89" s="14"/>
    </row>
    <row r="90" spans="1:14" x14ac:dyDescent="0.2">
      <c r="A90" s="22" t="s">
        <v>96</v>
      </c>
      <c r="B90" s="14">
        <v>73</v>
      </c>
      <c r="C90" s="14">
        <v>66</v>
      </c>
      <c r="D90" s="14">
        <v>54</v>
      </c>
      <c r="E90" s="14">
        <v>28</v>
      </c>
      <c r="F90" s="14">
        <v>18</v>
      </c>
      <c r="G90" s="14">
        <v>3</v>
      </c>
      <c r="H90" s="14"/>
      <c r="I90" s="14"/>
      <c r="J90" s="14"/>
      <c r="K90" s="14"/>
      <c r="L90" s="14"/>
      <c r="M90" s="14"/>
      <c r="N90" s="14"/>
    </row>
    <row r="91" spans="1:14" x14ac:dyDescent="0.2">
      <c r="A91" s="22" t="s">
        <v>94</v>
      </c>
      <c r="B91" s="14">
        <v>73</v>
      </c>
      <c r="C91" s="14">
        <v>97</v>
      </c>
      <c r="D91" s="14">
        <v>75</v>
      </c>
      <c r="E91" s="14">
        <v>38</v>
      </c>
      <c r="F91" s="14">
        <v>10</v>
      </c>
      <c r="G91" s="14">
        <v>5</v>
      </c>
      <c r="H91" s="14"/>
      <c r="I91" s="14"/>
      <c r="J91" s="14"/>
      <c r="K91" s="14"/>
      <c r="L91" s="14"/>
      <c r="M91" s="14"/>
      <c r="N91" s="14"/>
    </row>
    <row r="92" spans="1:14" x14ac:dyDescent="0.2">
      <c r="A92" s="22" t="s">
        <v>24</v>
      </c>
      <c r="B92" s="14">
        <v>81</v>
      </c>
      <c r="C92" s="14">
        <v>88</v>
      </c>
      <c r="D92" s="14">
        <v>84</v>
      </c>
      <c r="E92" s="14">
        <v>12</v>
      </c>
      <c r="F92" s="14">
        <v>9</v>
      </c>
      <c r="G92" s="14">
        <v>2</v>
      </c>
      <c r="H92" s="14"/>
      <c r="I92" s="14"/>
      <c r="J92" s="14"/>
      <c r="K92" s="14"/>
      <c r="L92" s="14"/>
      <c r="M92" s="14"/>
      <c r="N92" s="14"/>
    </row>
    <row r="93" spans="1:14" x14ac:dyDescent="0.2">
      <c r="A93" s="22" t="s">
        <v>95</v>
      </c>
      <c r="B93" s="14">
        <v>60</v>
      </c>
      <c r="C93" s="14">
        <v>68</v>
      </c>
      <c r="D93" s="14">
        <v>77</v>
      </c>
      <c r="E93" s="14">
        <v>25</v>
      </c>
      <c r="F93" s="14">
        <v>11</v>
      </c>
      <c r="G93" s="14"/>
      <c r="H93" s="14"/>
      <c r="I93" s="14"/>
      <c r="J93" s="14"/>
      <c r="K93" s="14"/>
      <c r="L93" s="14"/>
      <c r="M93" s="14"/>
      <c r="N93" s="14"/>
    </row>
    <row r="94" spans="1:14" x14ac:dyDescent="0.2">
      <c r="A94" s="22" t="s">
        <v>23</v>
      </c>
      <c r="B94" s="14">
        <v>97</v>
      </c>
      <c r="C94" s="14">
        <v>96</v>
      </c>
      <c r="D94" s="14">
        <v>106</v>
      </c>
      <c r="E94" s="14">
        <v>26</v>
      </c>
      <c r="F94" s="14">
        <v>4</v>
      </c>
      <c r="G94" s="14">
        <v>4</v>
      </c>
      <c r="H94" s="14"/>
      <c r="I94" s="14"/>
      <c r="J94" s="14"/>
      <c r="K94" s="14"/>
      <c r="L94" s="14"/>
      <c r="M94" s="14"/>
      <c r="N94" s="14"/>
    </row>
    <row r="95" spans="1:14" x14ac:dyDescent="0.2">
      <c r="A95" s="22" t="s">
        <v>39</v>
      </c>
      <c r="B95" s="14">
        <v>86</v>
      </c>
      <c r="C95" s="14">
        <v>97</v>
      </c>
      <c r="D95" s="14">
        <v>84</v>
      </c>
      <c r="E95" s="14">
        <v>26</v>
      </c>
      <c r="F95" s="14">
        <v>9</v>
      </c>
      <c r="G95" s="14">
        <v>3</v>
      </c>
      <c r="H95" s="14"/>
      <c r="I95" s="14"/>
      <c r="J95" s="14"/>
      <c r="K95" s="14"/>
      <c r="L95" s="14"/>
      <c r="M95" s="14"/>
      <c r="N95" s="14"/>
    </row>
    <row r="96" spans="1:14" s="5" customFormat="1" x14ac:dyDescent="0.2">
      <c r="A96" s="12" t="s">
        <v>4</v>
      </c>
      <c r="B96" s="13">
        <v>314</v>
      </c>
      <c r="C96" s="13">
        <v>243</v>
      </c>
      <c r="D96" s="13">
        <v>289</v>
      </c>
      <c r="E96" s="13">
        <v>330</v>
      </c>
      <c r="F96" s="13">
        <v>554</v>
      </c>
      <c r="G96" s="13">
        <v>418</v>
      </c>
      <c r="H96" s="13">
        <f>SUM(H97:H115)</f>
        <v>313</v>
      </c>
      <c r="I96" s="13">
        <f>SUM(I97:I115)</f>
        <v>327</v>
      </c>
      <c r="J96" s="13">
        <f>SUM(J97:J115)</f>
        <v>343</v>
      </c>
      <c r="K96" s="13">
        <f>SUM(K97:K115)</f>
        <v>363</v>
      </c>
      <c r="L96" s="13">
        <f>SUM(L97:L115)</f>
        <v>426</v>
      </c>
      <c r="M96" s="13">
        <f>SUM(M97:M107)</f>
        <v>456</v>
      </c>
      <c r="N96" s="13">
        <f>SUM(N97:N107)</f>
        <v>329</v>
      </c>
    </row>
    <row r="97" spans="1:14" ht="15" customHeight="1" x14ac:dyDescent="0.2">
      <c r="A97" s="22" t="s">
        <v>74</v>
      </c>
      <c r="B97" s="20">
        <v>24</v>
      </c>
      <c r="C97" s="20">
        <v>4</v>
      </c>
      <c r="D97" s="20">
        <v>2</v>
      </c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1:14" x14ac:dyDescent="0.2">
      <c r="A98" s="22" t="s">
        <v>79</v>
      </c>
      <c r="B98" s="14"/>
      <c r="C98" s="14"/>
      <c r="D98" s="14"/>
      <c r="E98" s="14"/>
      <c r="F98" s="14">
        <v>8</v>
      </c>
      <c r="G98" s="14">
        <v>2</v>
      </c>
      <c r="H98" s="14">
        <v>6</v>
      </c>
      <c r="I98" s="14">
        <v>8</v>
      </c>
      <c r="J98" s="14">
        <v>4</v>
      </c>
      <c r="K98" s="14">
        <v>3</v>
      </c>
      <c r="L98" s="14">
        <v>3</v>
      </c>
      <c r="M98" s="14">
        <v>11</v>
      </c>
      <c r="N98" s="18">
        <v>8</v>
      </c>
    </row>
    <row r="99" spans="1:14" x14ac:dyDescent="0.2">
      <c r="A99" s="22" t="s">
        <v>75</v>
      </c>
      <c r="B99" s="14"/>
      <c r="C99" s="14"/>
      <c r="D99" s="14"/>
      <c r="E99" s="14"/>
      <c r="F99" s="14">
        <v>48</v>
      </c>
      <c r="G99" s="14">
        <v>67</v>
      </c>
      <c r="H99" s="14">
        <v>56</v>
      </c>
      <c r="I99" s="14">
        <v>58</v>
      </c>
      <c r="J99" s="14">
        <v>60</v>
      </c>
      <c r="K99" s="14">
        <v>55</v>
      </c>
      <c r="L99" s="14">
        <v>76</v>
      </c>
      <c r="M99" s="14">
        <v>80</v>
      </c>
      <c r="N99" s="18">
        <v>46</v>
      </c>
    </row>
    <row r="100" spans="1:14" x14ac:dyDescent="0.2">
      <c r="A100" s="22" t="s">
        <v>80</v>
      </c>
      <c r="B100" s="14"/>
      <c r="C100" s="14"/>
      <c r="D100" s="14"/>
      <c r="E100" s="14"/>
      <c r="F100" s="14">
        <v>19</v>
      </c>
      <c r="G100" s="14">
        <v>35</v>
      </c>
      <c r="H100" s="14">
        <v>30</v>
      </c>
      <c r="I100" s="18">
        <v>35</v>
      </c>
      <c r="J100" s="14">
        <v>41</v>
      </c>
      <c r="K100" s="14">
        <v>43</v>
      </c>
      <c r="L100" s="14">
        <v>54</v>
      </c>
      <c r="M100" s="14">
        <v>41</v>
      </c>
      <c r="N100" s="18">
        <v>36</v>
      </c>
    </row>
    <row r="101" spans="1:14" x14ac:dyDescent="0.2">
      <c r="A101" s="22" t="s">
        <v>82</v>
      </c>
      <c r="B101" s="14"/>
      <c r="C101" s="14"/>
      <c r="D101" s="14">
        <v>11</v>
      </c>
      <c r="E101" s="14">
        <v>19</v>
      </c>
      <c r="F101" s="14">
        <v>18</v>
      </c>
      <c r="G101" s="14">
        <v>24</v>
      </c>
      <c r="H101" s="14">
        <v>19</v>
      </c>
      <c r="I101" s="18">
        <v>9</v>
      </c>
      <c r="J101" s="14">
        <v>17</v>
      </c>
      <c r="K101" s="14">
        <v>27</v>
      </c>
      <c r="L101" s="14">
        <v>16</v>
      </c>
      <c r="M101" s="14">
        <v>31</v>
      </c>
      <c r="N101" s="18">
        <v>36</v>
      </c>
    </row>
    <row r="102" spans="1:14" ht="14.25" customHeight="1" x14ac:dyDescent="0.2">
      <c r="A102" s="22" t="s">
        <v>77</v>
      </c>
      <c r="B102" s="20"/>
      <c r="C102" s="20"/>
      <c r="D102" s="20"/>
      <c r="E102" s="20"/>
      <c r="F102" s="20">
        <v>19</v>
      </c>
      <c r="G102" s="20">
        <v>19</v>
      </c>
      <c r="H102" s="20">
        <v>20</v>
      </c>
      <c r="I102" s="21">
        <v>30</v>
      </c>
      <c r="J102" s="20">
        <v>36</v>
      </c>
      <c r="K102" s="20">
        <v>29</v>
      </c>
      <c r="L102" s="20">
        <v>22</v>
      </c>
      <c r="M102" s="20">
        <v>33</v>
      </c>
      <c r="N102" s="21">
        <v>20</v>
      </c>
    </row>
    <row r="103" spans="1:14" x14ac:dyDescent="0.2">
      <c r="A103" s="22" t="s">
        <v>76</v>
      </c>
      <c r="B103" s="14"/>
      <c r="C103" s="14"/>
      <c r="D103" s="14"/>
      <c r="E103" s="14"/>
      <c r="F103" s="14">
        <v>35</v>
      </c>
      <c r="G103" s="14">
        <v>69</v>
      </c>
      <c r="H103" s="14">
        <v>64</v>
      </c>
      <c r="I103" s="18">
        <v>70</v>
      </c>
      <c r="J103" s="14">
        <v>69</v>
      </c>
      <c r="K103" s="14">
        <v>85</v>
      </c>
      <c r="L103" s="14">
        <v>96</v>
      </c>
      <c r="M103" s="14">
        <v>108</v>
      </c>
      <c r="N103" s="18">
        <v>79</v>
      </c>
    </row>
    <row r="104" spans="1:14" x14ac:dyDescent="0.2">
      <c r="A104" s="22" t="s">
        <v>78</v>
      </c>
      <c r="B104" s="14"/>
      <c r="C104" s="14"/>
      <c r="D104" s="14"/>
      <c r="E104" s="14"/>
      <c r="F104" s="14">
        <v>23</v>
      </c>
      <c r="G104" s="14">
        <v>37</v>
      </c>
      <c r="H104" s="14">
        <v>35</v>
      </c>
      <c r="I104" s="18">
        <v>26</v>
      </c>
      <c r="J104" s="14">
        <v>24</v>
      </c>
      <c r="K104" s="14">
        <v>43</v>
      </c>
      <c r="L104" s="14">
        <v>51</v>
      </c>
      <c r="M104" s="14">
        <v>47</v>
      </c>
      <c r="N104" s="18">
        <v>27</v>
      </c>
    </row>
    <row r="105" spans="1:14" x14ac:dyDescent="0.2">
      <c r="A105" s="22" t="s">
        <v>81</v>
      </c>
      <c r="B105" s="14"/>
      <c r="C105" s="14"/>
      <c r="D105" s="14">
        <v>31</v>
      </c>
      <c r="E105" s="14">
        <v>14</v>
      </c>
      <c r="F105" s="14">
        <v>15</v>
      </c>
      <c r="G105" s="14">
        <v>9</v>
      </c>
      <c r="H105" s="14">
        <v>11</v>
      </c>
      <c r="I105" s="18">
        <v>10</v>
      </c>
      <c r="J105" s="14">
        <v>18</v>
      </c>
      <c r="K105" s="14">
        <v>9</v>
      </c>
      <c r="L105" s="14">
        <v>17</v>
      </c>
      <c r="M105" s="14">
        <v>16</v>
      </c>
      <c r="N105" s="18">
        <v>12</v>
      </c>
    </row>
    <row r="106" spans="1:14" x14ac:dyDescent="0.2">
      <c r="A106" s="22" t="s">
        <v>84</v>
      </c>
      <c r="B106" s="14"/>
      <c r="C106" s="14"/>
      <c r="D106" s="14"/>
      <c r="E106" s="14"/>
      <c r="F106" s="14">
        <v>6</v>
      </c>
      <c r="G106" s="14">
        <v>30</v>
      </c>
      <c r="H106" s="14">
        <v>15</v>
      </c>
      <c r="I106" s="18">
        <v>24</v>
      </c>
      <c r="J106" s="14">
        <v>28</v>
      </c>
      <c r="K106" s="14">
        <v>24</v>
      </c>
      <c r="L106" s="14">
        <v>27</v>
      </c>
      <c r="M106" s="14">
        <v>35</v>
      </c>
      <c r="N106" s="18">
        <v>15</v>
      </c>
    </row>
    <row r="107" spans="1:14" x14ac:dyDescent="0.2">
      <c r="A107" s="22" t="s">
        <v>83</v>
      </c>
      <c r="B107" s="14"/>
      <c r="C107" s="14"/>
      <c r="D107" s="14">
        <v>23</v>
      </c>
      <c r="E107" s="14">
        <v>54</v>
      </c>
      <c r="F107" s="14">
        <v>44</v>
      </c>
      <c r="G107" s="14">
        <v>50</v>
      </c>
      <c r="H107" s="14">
        <v>38</v>
      </c>
      <c r="I107" s="18">
        <v>43</v>
      </c>
      <c r="J107" s="14">
        <v>46</v>
      </c>
      <c r="K107" s="14">
        <v>45</v>
      </c>
      <c r="L107" s="14">
        <v>64</v>
      </c>
      <c r="M107" s="14">
        <v>54</v>
      </c>
      <c r="N107" s="18">
        <v>50</v>
      </c>
    </row>
    <row r="108" spans="1:14" x14ac:dyDescent="0.2">
      <c r="A108" s="22" t="s">
        <v>87</v>
      </c>
      <c r="B108" s="14">
        <v>8</v>
      </c>
      <c r="C108" s="14">
        <v>3</v>
      </c>
      <c r="D108" s="14">
        <v>6</v>
      </c>
      <c r="E108" s="14">
        <v>1</v>
      </c>
      <c r="F108" s="14">
        <v>8</v>
      </c>
      <c r="G108" s="14">
        <v>5</v>
      </c>
      <c r="H108" s="14">
        <v>1</v>
      </c>
      <c r="I108" s="14">
        <v>2</v>
      </c>
      <c r="J108" s="14"/>
      <c r="K108" s="14"/>
      <c r="L108" s="14"/>
      <c r="M108" s="14"/>
      <c r="N108" s="14"/>
    </row>
    <row r="109" spans="1:14" x14ac:dyDescent="0.2">
      <c r="A109" s="22" t="s">
        <v>86</v>
      </c>
      <c r="B109" s="14">
        <v>6</v>
      </c>
      <c r="C109" s="14">
        <v>3</v>
      </c>
      <c r="D109" s="14">
        <v>6</v>
      </c>
      <c r="E109" s="14">
        <v>6</v>
      </c>
      <c r="F109" s="14">
        <v>12</v>
      </c>
      <c r="G109" s="14">
        <v>2</v>
      </c>
      <c r="H109" s="14"/>
      <c r="I109" s="14">
        <v>1</v>
      </c>
      <c r="J109" s="14"/>
      <c r="K109" s="14"/>
      <c r="L109" s="14"/>
      <c r="M109" s="14"/>
      <c r="N109" s="14"/>
    </row>
    <row r="110" spans="1:14" x14ac:dyDescent="0.2">
      <c r="A110" s="22" t="s">
        <v>92</v>
      </c>
      <c r="B110" s="14">
        <v>27</v>
      </c>
      <c r="C110" s="14">
        <v>26</v>
      </c>
      <c r="D110" s="14">
        <v>19</v>
      </c>
      <c r="E110" s="14">
        <v>29</v>
      </c>
      <c r="F110" s="14">
        <v>34</v>
      </c>
      <c r="G110" s="14">
        <v>8</v>
      </c>
      <c r="H110" s="14">
        <v>2</v>
      </c>
      <c r="I110" s="14">
        <v>1</v>
      </c>
      <c r="J110" s="14"/>
      <c r="K110" s="14"/>
      <c r="L110" s="14"/>
      <c r="M110" s="14"/>
      <c r="N110" s="14"/>
    </row>
    <row r="111" spans="1:14" x14ac:dyDescent="0.2">
      <c r="A111" s="22" t="s">
        <v>85</v>
      </c>
      <c r="B111" s="14">
        <v>61</v>
      </c>
      <c r="C111" s="14">
        <v>53</v>
      </c>
      <c r="D111" s="14">
        <v>45</v>
      </c>
      <c r="E111" s="14">
        <v>53</v>
      </c>
      <c r="F111" s="14">
        <v>88</v>
      </c>
      <c r="G111" s="14">
        <v>12</v>
      </c>
      <c r="H111" s="14">
        <v>5</v>
      </c>
      <c r="I111" s="14">
        <v>3</v>
      </c>
      <c r="J111" s="14"/>
      <c r="K111" s="14"/>
      <c r="L111" s="14"/>
      <c r="M111" s="14"/>
      <c r="N111" s="14"/>
    </row>
    <row r="112" spans="1:14" x14ac:dyDescent="0.2">
      <c r="A112" s="22" t="s">
        <v>91</v>
      </c>
      <c r="B112" s="14">
        <v>23</v>
      </c>
      <c r="C112" s="14">
        <v>9</v>
      </c>
      <c r="D112" s="14">
        <v>2</v>
      </c>
      <c r="E112" s="14">
        <v>3</v>
      </c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 x14ac:dyDescent="0.2">
      <c r="A113" s="22" t="s">
        <v>88</v>
      </c>
      <c r="B113" s="14">
        <v>16</v>
      </c>
      <c r="C113" s="14">
        <v>12</v>
      </c>
      <c r="D113" s="14">
        <v>21</v>
      </c>
      <c r="E113" s="14">
        <v>23</v>
      </c>
      <c r="F113" s="14">
        <v>19</v>
      </c>
      <c r="G113" s="14">
        <v>5</v>
      </c>
      <c r="H113" s="14"/>
      <c r="I113" s="14">
        <v>1</v>
      </c>
      <c r="J113" s="14"/>
      <c r="K113" s="14"/>
      <c r="L113" s="14"/>
      <c r="M113" s="14"/>
      <c r="N113" s="14"/>
    </row>
    <row r="114" spans="1:14" x14ac:dyDescent="0.2">
      <c r="A114" s="22" t="s">
        <v>89</v>
      </c>
      <c r="B114" s="14">
        <v>94</v>
      </c>
      <c r="C114" s="14">
        <v>70</v>
      </c>
      <c r="D114" s="14">
        <v>75</v>
      </c>
      <c r="E114" s="14">
        <v>81</v>
      </c>
      <c r="F114" s="14">
        <v>103</v>
      </c>
      <c r="G114" s="14">
        <v>31</v>
      </c>
      <c r="H114" s="14">
        <v>4</v>
      </c>
      <c r="I114" s="14">
        <v>5</v>
      </c>
      <c r="J114" s="14"/>
      <c r="K114" s="14"/>
      <c r="L114" s="14"/>
      <c r="M114" s="14"/>
      <c r="N114" s="14"/>
    </row>
    <row r="115" spans="1:14" x14ac:dyDescent="0.2">
      <c r="A115" s="22" t="s">
        <v>90</v>
      </c>
      <c r="B115" s="14">
        <v>55</v>
      </c>
      <c r="C115" s="14">
        <v>63</v>
      </c>
      <c r="D115" s="14">
        <v>48</v>
      </c>
      <c r="E115" s="14">
        <v>47</v>
      </c>
      <c r="F115" s="14">
        <v>55</v>
      </c>
      <c r="G115" s="14">
        <v>13</v>
      </c>
      <c r="H115" s="14">
        <v>7</v>
      </c>
      <c r="I115" s="14">
        <v>1</v>
      </c>
      <c r="J115" s="14"/>
      <c r="K115" s="14"/>
      <c r="L115" s="14"/>
      <c r="M115" s="14"/>
      <c r="N115" s="14"/>
    </row>
    <row r="116" spans="1:14" s="5" customFormat="1" x14ac:dyDescent="0.2">
      <c r="A116" s="12" t="s">
        <v>5</v>
      </c>
      <c r="B116" s="13">
        <v>178</v>
      </c>
      <c r="C116" s="13">
        <v>155</v>
      </c>
      <c r="D116" s="13">
        <v>182</v>
      </c>
      <c r="E116" s="13">
        <v>213</v>
      </c>
      <c r="F116" s="13">
        <v>259</v>
      </c>
      <c r="G116" s="13">
        <v>241</v>
      </c>
      <c r="H116" s="13">
        <f>SUM(H117:H119)</f>
        <v>294</v>
      </c>
      <c r="I116" s="13">
        <f>SUM(I117:I119)</f>
        <v>248</v>
      </c>
      <c r="J116" s="13">
        <f>SUM(J117:J119)</f>
        <v>276</v>
      </c>
      <c r="K116" s="13">
        <f>SUM(K117:K119)</f>
        <v>232</v>
      </c>
      <c r="L116" s="13">
        <v>203</v>
      </c>
      <c r="M116" s="13">
        <v>233</v>
      </c>
      <c r="N116" s="13">
        <f>SUM(N117:N119)</f>
        <v>196</v>
      </c>
    </row>
    <row r="117" spans="1:14" x14ac:dyDescent="0.2">
      <c r="A117" s="22" t="s">
        <v>36</v>
      </c>
      <c r="B117" s="14"/>
      <c r="C117" s="14"/>
      <c r="D117" s="14"/>
      <c r="E117" s="14"/>
      <c r="F117" s="14"/>
      <c r="G117" s="14">
        <v>228</v>
      </c>
      <c r="H117" s="14">
        <v>292</v>
      </c>
      <c r="I117" s="14">
        <v>248</v>
      </c>
      <c r="J117" s="14">
        <v>276</v>
      </c>
      <c r="K117" s="14">
        <v>232</v>
      </c>
      <c r="L117" s="14">
        <v>203</v>
      </c>
      <c r="M117" s="14">
        <v>233</v>
      </c>
      <c r="N117" s="18">
        <v>196</v>
      </c>
    </row>
    <row r="118" spans="1:14" x14ac:dyDescent="0.2">
      <c r="A118" s="22" t="s">
        <v>93</v>
      </c>
      <c r="B118" s="14">
        <v>166</v>
      </c>
      <c r="C118" s="14">
        <v>154</v>
      </c>
      <c r="D118" s="14">
        <v>182</v>
      </c>
      <c r="E118" s="14">
        <v>213</v>
      </c>
      <c r="F118" s="14">
        <v>259</v>
      </c>
      <c r="G118" s="14">
        <v>13</v>
      </c>
      <c r="H118" s="14">
        <v>2</v>
      </c>
      <c r="I118" s="14"/>
      <c r="J118" s="14"/>
      <c r="K118" s="14"/>
      <c r="L118" s="14"/>
      <c r="M118" s="14"/>
      <c r="N118" s="14"/>
    </row>
    <row r="119" spans="1:14" x14ac:dyDescent="0.2">
      <c r="A119" s="22" t="s">
        <v>125</v>
      </c>
      <c r="B119" s="14">
        <v>12</v>
      </c>
      <c r="C119" s="14">
        <v>1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 s="5" customFormat="1" x14ac:dyDescent="0.2">
      <c r="A120" s="12" t="s">
        <v>7</v>
      </c>
      <c r="B120" s="13">
        <v>175</v>
      </c>
      <c r="C120" s="13">
        <v>172</v>
      </c>
      <c r="D120" s="13">
        <v>203</v>
      </c>
      <c r="E120" s="13">
        <v>178</v>
      </c>
      <c r="F120" s="13">
        <v>205</v>
      </c>
      <c r="G120" s="13">
        <v>205</v>
      </c>
      <c r="H120" s="13">
        <f>SUM(H121:H124)</f>
        <v>166</v>
      </c>
      <c r="I120" s="13">
        <f>SUM(I121:I124)</f>
        <v>154</v>
      </c>
      <c r="J120" s="13">
        <f>SUM(J121:J124)</f>
        <v>174</v>
      </c>
      <c r="K120" s="13">
        <f>SUM(K121:K124)</f>
        <v>185</v>
      </c>
      <c r="L120" s="13">
        <f>SUM(L121:L124)</f>
        <v>179</v>
      </c>
      <c r="M120" s="13">
        <f>SUM(M121:M122)</f>
        <v>199</v>
      </c>
      <c r="N120" s="13">
        <f>SUM(N121:N122)</f>
        <v>179</v>
      </c>
    </row>
    <row r="121" spans="1:14" ht="15" customHeight="1" x14ac:dyDescent="0.2">
      <c r="A121" s="22" t="s">
        <v>105</v>
      </c>
      <c r="B121" s="20"/>
      <c r="C121" s="20"/>
      <c r="D121" s="20"/>
      <c r="E121" s="20">
        <v>21</v>
      </c>
      <c r="F121" s="20">
        <v>25</v>
      </c>
      <c r="G121" s="20">
        <v>43</v>
      </c>
      <c r="H121" s="20">
        <v>36</v>
      </c>
      <c r="I121" s="20">
        <v>39</v>
      </c>
      <c r="J121" s="20">
        <v>43</v>
      </c>
      <c r="K121" s="20">
        <v>37</v>
      </c>
      <c r="L121" s="20">
        <v>43</v>
      </c>
      <c r="M121" s="20">
        <v>61</v>
      </c>
      <c r="N121" s="21">
        <v>54</v>
      </c>
    </row>
    <row r="122" spans="1:14" x14ac:dyDescent="0.2">
      <c r="A122" s="22" t="s">
        <v>104</v>
      </c>
      <c r="B122" s="14"/>
      <c r="C122" s="14"/>
      <c r="D122" s="14"/>
      <c r="E122" s="14"/>
      <c r="F122" s="14"/>
      <c r="G122" s="14">
        <v>86</v>
      </c>
      <c r="H122" s="14">
        <v>113</v>
      </c>
      <c r="I122" s="14">
        <v>111</v>
      </c>
      <c r="J122" s="14">
        <v>131</v>
      </c>
      <c r="K122" s="14">
        <v>148</v>
      </c>
      <c r="L122" s="14">
        <v>136</v>
      </c>
      <c r="M122" s="14">
        <v>138</v>
      </c>
      <c r="N122" s="18">
        <v>125</v>
      </c>
    </row>
    <row r="123" spans="1:14" ht="13.5" customHeight="1" x14ac:dyDescent="0.2">
      <c r="A123" s="22" t="s">
        <v>107</v>
      </c>
      <c r="B123" s="20">
        <v>37</v>
      </c>
      <c r="C123" s="20">
        <v>39</v>
      </c>
      <c r="D123" s="20">
        <v>45</v>
      </c>
      <c r="E123" s="20">
        <v>27</v>
      </c>
      <c r="F123" s="20">
        <v>19</v>
      </c>
      <c r="G123" s="20">
        <v>7</v>
      </c>
      <c r="H123" s="20">
        <v>2</v>
      </c>
      <c r="I123" s="20"/>
      <c r="J123" s="20"/>
      <c r="K123" s="20"/>
      <c r="L123" s="20"/>
      <c r="M123" s="20"/>
      <c r="N123" s="20"/>
    </row>
    <row r="124" spans="1:14" x14ac:dyDescent="0.2">
      <c r="A124" s="22" t="s">
        <v>106</v>
      </c>
      <c r="B124" s="14">
        <v>138</v>
      </c>
      <c r="C124" s="14">
        <v>133</v>
      </c>
      <c r="D124" s="14">
        <v>158</v>
      </c>
      <c r="E124" s="14">
        <v>130</v>
      </c>
      <c r="F124" s="14">
        <v>161</v>
      </c>
      <c r="G124" s="14">
        <v>69</v>
      </c>
      <c r="H124" s="14">
        <v>15</v>
      </c>
      <c r="I124" s="14">
        <v>4</v>
      </c>
      <c r="J124" s="14"/>
      <c r="K124" s="14"/>
      <c r="L124" s="14"/>
      <c r="M124" s="14"/>
      <c r="N124" s="14"/>
    </row>
    <row r="125" spans="1:14" s="5" customFormat="1" x14ac:dyDescent="0.2">
      <c r="A125" s="12" t="s">
        <v>129</v>
      </c>
      <c r="B125" s="13"/>
      <c r="C125" s="13"/>
      <c r="D125" s="13"/>
      <c r="E125" s="13"/>
      <c r="F125" s="13">
        <v>58</v>
      </c>
      <c r="G125" s="13">
        <v>114</v>
      </c>
      <c r="H125" s="13">
        <v>108</v>
      </c>
      <c r="I125" s="13">
        <v>182</v>
      </c>
      <c r="J125" s="13">
        <f>SUM(J126)</f>
        <v>140</v>
      </c>
      <c r="K125" s="13">
        <f>SUM(K126)</f>
        <v>178</v>
      </c>
      <c r="L125" s="13">
        <v>195</v>
      </c>
      <c r="M125" s="13">
        <v>180</v>
      </c>
      <c r="N125" s="13">
        <f>SUM(N126)</f>
        <v>208</v>
      </c>
    </row>
    <row r="126" spans="1:14" ht="16.5" customHeight="1" x14ac:dyDescent="0.2">
      <c r="A126" s="22" t="s">
        <v>58</v>
      </c>
      <c r="B126" s="20"/>
      <c r="C126" s="20"/>
      <c r="D126" s="20"/>
      <c r="E126" s="20"/>
      <c r="F126" s="20">
        <v>58</v>
      </c>
      <c r="G126" s="20">
        <v>114</v>
      </c>
      <c r="H126" s="20">
        <v>108</v>
      </c>
      <c r="I126" s="20">
        <v>182</v>
      </c>
      <c r="J126" s="20">
        <v>140</v>
      </c>
      <c r="K126" s="20">
        <v>178</v>
      </c>
      <c r="L126" s="20">
        <v>195</v>
      </c>
      <c r="M126" s="20">
        <v>180</v>
      </c>
      <c r="N126" s="21">
        <v>208</v>
      </c>
    </row>
    <row r="127" spans="1:14" s="5" customFormat="1" x14ac:dyDescent="0.2">
      <c r="A127" s="12" t="s">
        <v>131</v>
      </c>
      <c r="B127" s="13">
        <v>121</v>
      </c>
      <c r="C127" s="13">
        <v>90</v>
      </c>
      <c r="D127" s="13">
        <v>83</v>
      </c>
      <c r="E127" s="13">
        <v>54</v>
      </c>
      <c r="F127" s="13">
        <v>77</v>
      </c>
      <c r="G127" s="13">
        <v>55</v>
      </c>
      <c r="H127" s="13">
        <v>42</v>
      </c>
      <c r="I127" s="13">
        <f>SUM(I128:I129)</f>
        <v>29</v>
      </c>
      <c r="J127" s="13">
        <f>SUM(J128:J129)</f>
        <v>37</v>
      </c>
      <c r="K127" s="13">
        <f>SUM(K128:K129)</f>
        <v>34</v>
      </c>
      <c r="L127" s="13">
        <v>29</v>
      </c>
      <c r="M127" s="13">
        <v>39</v>
      </c>
      <c r="N127" s="13">
        <f>SUM(N128:N129)</f>
        <v>42</v>
      </c>
    </row>
    <row r="128" spans="1:14" x14ac:dyDescent="0.2">
      <c r="A128" s="22" t="s">
        <v>122</v>
      </c>
      <c r="B128" s="14">
        <v>121</v>
      </c>
      <c r="C128" s="14">
        <v>90</v>
      </c>
      <c r="D128" s="14">
        <v>83</v>
      </c>
      <c r="E128" s="14">
        <v>54</v>
      </c>
      <c r="F128" s="14">
        <v>24</v>
      </c>
      <c r="G128" s="14">
        <v>7</v>
      </c>
      <c r="H128" s="14">
        <v>1</v>
      </c>
      <c r="I128" s="14">
        <v>1</v>
      </c>
      <c r="J128" s="14">
        <v>0</v>
      </c>
      <c r="K128" s="14"/>
      <c r="L128" s="14"/>
      <c r="M128" s="14"/>
      <c r="N128" s="14"/>
    </row>
    <row r="129" spans="1:14" x14ac:dyDescent="0.2">
      <c r="A129" s="22" t="s">
        <v>123</v>
      </c>
      <c r="B129" s="14"/>
      <c r="C129" s="14"/>
      <c r="D129" s="14"/>
      <c r="E129" s="14"/>
      <c r="F129" s="14">
        <v>53</v>
      </c>
      <c r="G129" s="14">
        <v>48</v>
      </c>
      <c r="H129" s="14">
        <v>41</v>
      </c>
      <c r="I129" s="14">
        <v>28</v>
      </c>
      <c r="J129" s="14">
        <v>37</v>
      </c>
      <c r="K129" s="14">
        <v>34</v>
      </c>
      <c r="L129" s="14">
        <v>29</v>
      </c>
      <c r="M129" s="14">
        <v>39</v>
      </c>
      <c r="N129" s="18">
        <v>42</v>
      </c>
    </row>
    <row r="130" spans="1:14" s="5" customFormat="1" x14ac:dyDescent="0.2">
      <c r="A130" s="12" t="s">
        <v>132</v>
      </c>
      <c r="B130" s="13">
        <v>303</v>
      </c>
      <c r="C130" s="13">
        <v>500</v>
      </c>
      <c r="D130" s="13">
        <v>408</v>
      </c>
      <c r="E130" s="13">
        <v>306</v>
      </c>
      <c r="F130" s="13">
        <v>358</v>
      </c>
      <c r="G130" s="13">
        <v>288</v>
      </c>
      <c r="H130" s="13">
        <f>SUM(H131:H136)</f>
        <v>74</v>
      </c>
      <c r="I130" s="13">
        <f>SUM(I131:I136)</f>
        <v>56</v>
      </c>
      <c r="J130" s="13">
        <f>SUM(J131:J136)</f>
        <v>63</v>
      </c>
      <c r="K130" s="13">
        <f>SUM(K131:K136)</f>
        <v>68</v>
      </c>
      <c r="L130" s="13">
        <f>SUM(L131:L141)</f>
        <v>56</v>
      </c>
      <c r="M130" s="13">
        <f>SUM(M131:M135)</f>
        <v>75</v>
      </c>
      <c r="N130" s="13">
        <f>SUM(N131:N135)</f>
        <v>62</v>
      </c>
    </row>
    <row r="131" spans="1:14" x14ac:dyDescent="0.2">
      <c r="A131" s="22" t="s">
        <v>51</v>
      </c>
      <c r="B131" s="14">
        <v>132</v>
      </c>
      <c r="C131" s="14">
        <v>128</v>
      </c>
      <c r="D131" s="14">
        <v>96</v>
      </c>
      <c r="E131" s="14">
        <v>106</v>
      </c>
      <c r="F131" s="14">
        <v>66</v>
      </c>
      <c r="G131" s="14">
        <v>83</v>
      </c>
      <c r="H131" s="14"/>
      <c r="I131" s="14"/>
      <c r="J131" s="14"/>
      <c r="K131" s="14"/>
      <c r="L131" s="14"/>
      <c r="M131" s="14"/>
      <c r="N131" s="14"/>
    </row>
    <row r="132" spans="1:14" x14ac:dyDescent="0.2">
      <c r="A132" s="22" t="s">
        <v>55</v>
      </c>
      <c r="B132" s="14"/>
      <c r="C132" s="14">
        <v>231</v>
      </c>
      <c r="D132" s="14">
        <v>140</v>
      </c>
      <c r="E132" s="14">
        <v>74</v>
      </c>
      <c r="F132" s="14">
        <v>70</v>
      </c>
      <c r="G132" s="14">
        <v>44</v>
      </c>
      <c r="H132" s="14">
        <v>25</v>
      </c>
      <c r="I132" s="14">
        <v>18</v>
      </c>
      <c r="J132" s="14">
        <v>16</v>
      </c>
      <c r="K132" s="14">
        <v>22</v>
      </c>
      <c r="L132" s="14">
        <v>8</v>
      </c>
      <c r="M132" s="14">
        <v>13</v>
      </c>
      <c r="N132" s="18">
        <v>8</v>
      </c>
    </row>
    <row r="133" spans="1:14" x14ac:dyDescent="0.2">
      <c r="A133" s="22" t="s">
        <v>56</v>
      </c>
      <c r="B133" s="14"/>
      <c r="C133" s="14"/>
      <c r="D133" s="14"/>
      <c r="E133" s="14"/>
      <c r="F133" s="14">
        <v>39</v>
      </c>
      <c r="G133" s="14">
        <v>31</v>
      </c>
      <c r="H133" s="14">
        <v>19</v>
      </c>
      <c r="I133" s="14">
        <v>11</v>
      </c>
      <c r="J133" s="14">
        <v>9</v>
      </c>
      <c r="K133" s="14">
        <v>7</v>
      </c>
      <c r="L133" s="14">
        <v>8</v>
      </c>
      <c r="M133" s="14">
        <v>11</v>
      </c>
      <c r="N133" s="18">
        <v>2</v>
      </c>
    </row>
    <row r="134" spans="1:14" ht="18" customHeight="1" x14ac:dyDescent="0.2">
      <c r="A134" s="22" t="s">
        <v>58</v>
      </c>
      <c r="B134" s="20"/>
      <c r="C134" s="20"/>
      <c r="D134" s="20"/>
      <c r="E134" s="20"/>
      <c r="F134" s="20">
        <v>20</v>
      </c>
      <c r="G134" s="20">
        <v>8</v>
      </c>
      <c r="H134" s="20">
        <v>12</v>
      </c>
      <c r="I134" s="20">
        <v>12</v>
      </c>
      <c r="J134" s="20">
        <v>20</v>
      </c>
      <c r="K134" s="20">
        <v>17</v>
      </c>
      <c r="L134" s="20">
        <v>11</v>
      </c>
      <c r="M134" s="20">
        <v>16</v>
      </c>
      <c r="N134" s="21">
        <v>25</v>
      </c>
    </row>
    <row r="135" spans="1:14" x14ac:dyDescent="0.2">
      <c r="A135" s="22" t="s">
        <v>57</v>
      </c>
      <c r="B135" s="14"/>
      <c r="C135" s="14"/>
      <c r="D135" s="14"/>
      <c r="E135" s="14"/>
      <c r="F135" s="14">
        <v>12</v>
      </c>
      <c r="G135" s="14">
        <v>14</v>
      </c>
      <c r="H135" s="14">
        <v>18</v>
      </c>
      <c r="I135" s="14">
        <v>15</v>
      </c>
      <c r="J135" s="14">
        <v>18</v>
      </c>
      <c r="K135" s="14">
        <v>22</v>
      </c>
      <c r="L135" s="14">
        <v>29</v>
      </c>
      <c r="M135" s="14">
        <v>35</v>
      </c>
      <c r="N135" s="18">
        <v>27</v>
      </c>
    </row>
    <row r="136" spans="1:14" ht="24" x14ac:dyDescent="0.2">
      <c r="A136" s="22" t="s">
        <v>49</v>
      </c>
      <c r="B136" s="20">
        <v>19</v>
      </c>
      <c r="C136" s="20">
        <v>12</v>
      </c>
      <c r="D136" s="20">
        <v>13</v>
      </c>
      <c r="E136" s="20">
        <v>11</v>
      </c>
      <c r="F136" s="20">
        <v>11</v>
      </c>
      <c r="G136" s="20">
        <v>3</v>
      </c>
      <c r="H136" s="20"/>
      <c r="I136" s="20"/>
      <c r="J136" s="20"/>
      <c r="K136" s="20"/>
      <c r="L136" s="20"/>
      <c r="M136" s="20"/>
      <c r="N136" s="20"/>
    </row>
    <row r="137" spans="1:14" ht="24" x14ac:dyDescent="0.2">
      <c r="A137" s="22" t="s">
        <v>48</v>
      </c>
      <c r="B137" s="20">
        <v>23</v>
      </c>
      <c r="C137" s="20">
        <v>9</v>
      </c>
      <c r="D137" s="20">
        <v>13</v>
      </c>
      <c r="E137" s="20">
        <v>6</v>
      </c>
      <c r="F137" s="20">
        <v>4</v>
      </c>
      <c r="G137" s="20">
        <v>6</v>
      </c>
      <c r="H137" s="20"/>
      <c r="I137" s="20"/>
      <c r="J137" s="20"/>
      <c r="K137" s="20"/>
      <c r="L137" s="20"/>
      <c r="M137" s="20"/>
      <c r="N137" s="20"/>
    </row>
    <row r="138" spans="1:14" ht="24" x14ac:dyDescent="0.2">
      <c r="A138" s="22" t="s">
        <v>54</v>
      </c>
      <c r="B138" s="20">
        <v>22</v>
      </c>
      <c r="C138" s="20">
        <v>24</v>
      </c>
      <c r="D138" s="20">
        <v>49</v>
      </c>
      <c r="E138" s="20">
        <v>49</v>
      </c>
      <c r="F138" s="20">
        <v>37</v>
      </c>
      <c r="G138" s="20">
        <v>29</v>
      </c>
      <c r="H138" s="20"/>
      <c r="I138" s="20"/>
      <c r="J138" s="20"/>
      <c r="K138" s="20"/>
      <c r="L138" s="20"/>
      <c r="M138" s="20"/>
      <c r="N138" s="20"/>
    </row>
    <row r="139" spans="1:14" x14ac:dyDescent="0.2">
      <c r="A139" s="22" t="s">
        <v>52</v>
      </c>
      <c r="B139" s="14">
        <v>71</v>
      </c>
      <c r="C139" s="14">
        <v>66</v>
      </c>
      <c r="D139" s="14">
        <v>62</v>
      </c>
      <c r="E139" s="14">
        <v>37</v>
      </c>
      <c r="F139" s="14">
        <v>68</v>
      </c>
      <c r="G139" s="14">
        <v>44</v>
      </c>
      <c r="H139" s="14"/>
      <c r="I139" s="14"/>
      <c r="J139" s="14"/>
      <c r="K139" s="14"/>
      <c r="L139" s="14"/>
      <c r="M139" s="14"/>
      <c r="N139" s="14"/>
    </row>
    <row r="140" spans="1:14" ht="18.75" customHeight="1" x14ac:dyDescent="0.2">
      <c r="A140" s="22" t="s">
        <v>50</v>
      </c>
      <c r="B140" s="20">
        <v>19</v>
      </c>
      <c r="C140" s="20">
        <v>17</v>
      </c>
      <c r="D140" s="20">
        <v>22</v>
      </c>
      <c r="E140" s="20">
        <v>13</v>
      </c>
      <c r="F140" s="20">
        <v>23</v>
      </c>
      <c r="G140" s="20">
        <v>18</v>
      </c>
      <c r="H140" s="20"/>
      <c r="I140" s="20"/>
      <c r="J140" s="20"/>
      <c r="K140" s="20"/>
      <c r="L140" s="20"/>
      <c r="M140" s="20"/>
      <c r="N140" s="20"/>
    </row>
    <row r="141" spans="1:14" ht="19.5" customHeight="1" x14ac:dyDescent="0.2">
      <c r="A141" s="22" t="s">
        <v>53</v>
      </c>
      <c r="B141" s="14">
        <v>17</v>
      </c>
      <c r="C141" s="14">
        <v>13</v>
      </c>
      <c r="D141" s="14">
        <v>13</v>
      </c>
      <c r="E141" s="14">
        <v>10</v>
      </c>
      <c r="F141" s="14">
        <v>8</v>
      </c>
      <c r="G141" s="14">
        <v>8</v>
      </c>
      <c r="H141" s="14"/>
      <c r="I141" s="14"/>
      <c r="J141" s="14"/>
      <c r="K141" s="14"/>
      <c r="L141" s="14"/>
      <c r="M141" s="14"/>
      <c r="N141" s="14"/>
    </row>
    <row r="142" spans="1:14" s="5" customFormat="1" x14ac:dyDescent="0.2">
      <c r="A142" s="10" t="s">
        <v>145</v>
      </c>
      <c r="B142" s="11">
        <v>469</v>
      </c>
      <c r="C142" s="11">
        <v>544</v>
      </c>
      <c r="D142" s="11">
        <v>615</v>
      </c>
      <c r="E142" s="11">
        <v>446</v>
      </c>
      <c r="F142" s="11">
        <v>475</v>
      </c>
      <c r="G142" s="11">
        <v>521</v>
      </c>
      <c r="H142" s="11">
        <f>H143+H153+H160+H167+H173</f>
        <v>347</v>
      </c>
      <c r="I142" s="11">
        <f>I143+I153+I160+I167+I173</f>
        <v>305</v>
      </c>
      <c r="J142" s="11">
        <f>J143+J153+J160+J173+J167</f>
        <v>441</v>
      </c>
      <c r="K142" s="11">
        <f>K143+K153+K160+K173+K167</f>
        <v>488</v>
      </c>
      <c r="L142" s="11">
        <f>SUM(L143,L153,L160,L167,L173)</f>
        <v>521</v>
      </c>
      <c r="M142" s="11">
        <f>SUM(M143,M149,M153,M160,M167,M173)</f>
        <v>530</v>
      </c>
      <c r="N142" s="11">
        <f>SUM(N143,N149,N153,N160,N167,N173)</f>
        <v>470</v>
      </c>
    </row>
    <row r="143" spans="1:14" s="5" customFormat="1" x14ac:dyDescent="0.2">
      <c r="A143" s="12" t="s">
        <v>1</v>
      </c>
      <c r="B143" s="13">
        <v>41</v>
      </c>
      <c r="C143" s="13">
        <v>52</v>
      </c>
      <c r="D143" s="13">
        <v>53</v>
      </c>
      <c r="E143" s="13">
        <v>69</v>
      </c>
      <c r="F143" s="13">
        <v>69</v>
      </c>
      <c r="G143" s="13">
        <v>154</v>
      </c>
      <c r="H143" s="13">
        <f>SUM(H144:H146)</f>
        <v>29</v>
      </c>
      <c r="I143" s="13">
        <f>SUM(I144:I146)</f>
        <v>41</v>
      </c>
      <c r="J143" s="13">
        <f>SUM(J144:J146)</f>
        <v>53</v>
      </c>
      <c r="K143" s="13">
        <f>SUM(K144:K146)</f>
        <v>53</v>
      </c>
      <c r="L143" s="13">
        <f>SUM(L144:L145)</f>
        <v>48</v>
      </c>
      <c r="M143" s="13">
        <v>76</v>
      </c>
      <c r="N143" s="13">
        <f>SUM(N144:N148)</f>
        <v>39</v>
      </c>
    </row>
    <row r="144" spans="1:14" x14ac:dyDescent="0.2">
      <c r="A144" s="22" t="s">
        <v>19</v>
      </c>
      <c r="B144" s="14"/>
      <c r="C144" s="14"/>
      <c r="D144" s="14">
        <v>5</v>
      </c>
      <c r="E144" s="14">
        <v>19</v>
      </c>
      <c r="F144" s="14">
        <v>25</v>
      </c>
      <c r="G144" s="14">
        <v>38</v>
      </c>
      <c r="H144" s="14">
        <v>18</v>
      </c>
      <c r="I144" s="14">
        <v>22</v>
      </c>
      <c r="J144" s="14">
        <v>30</v>
      </c>
      <c r="K144" s="14">
        <v>36</v>
      </c>
      <c r="L144" s="14">
        <v>21</v>
      </c>
      <c r="M144" s="14">
        <v>48</v>
      </c>
      <c r="N144" s="18">
        <v>21</v>
      </c>
    </row>
    <row r="145" spans="1:14" ht="24" x14ac:dyDescent="0.2">
      <c r="A145" s="22" t="s">
        <v>18</v>
      </c>
      <c r="B145" s="20"/>
      <c r="C145" s="20"/>
      <c r="D145" s="20"/>
      <c r="E145" s="20">
        <v>4</v>
      </c>
      <c r="F145" s="20">
        <v>13</v>
      </c>
      <c r="G145" s="20">
        <v>32</v>
      </c>
      <c r="H145" s="20">
        <v>5</v>
      </c>
      <c r="I145" s="20">
        <v>6</v>
      </c>
      <c r="J145" s="20">
        <v>23</v>
      </c>
      <c r="K145" s="20">
        <v>17</v>
      </c>
      <c r="L145" s="20">
        <v>27</v>
      </c>
      <c r="M145" s="20">
        <v>28</v>
      </c>
      <c r="N145" s="21">
        <v>18</v>
      </c>
    </row>
    <row r="146" spans="1:14" x14ac:dyDescent="0.2">
      <c r="A146" s="22" t="s">
        <v>155</v>
      </c>
      <c r="B146" s="14">
        <v>14</v>
      </c>
      <c r="C146" s="14">
        <v>18</v>
      </c>
      <c r="D146" s="14">
        <v>20</v>
      </c>
      <c r="E146" s="14">
        <v>17</v>
      </c>
      <c r="F146" s="14">
        <v>14</v>
      </c>
      <c r="G146" s="14">
        <v>12</v>
      </c>
      <c r="H146" s="14">
        <v>6</v>
      </c>
      <c r="I146" s="14">
        <v>13</v>
      </c>
      <c r="J146" s="14"/>
      <c r="K146" s="14"/>
      <c r="L146" s="14"/>
      <c r="M146" s="14"/>
      <c r="N146" s="14"/>
    </row>
    <row r="147" spans="1:14" ht="24" x14ac:dyDescent="0.2">
      <c r="A147" s="22" t="s">
        <v>124</v>
      </c>
      <c r="B147" s="20">
        <v>25</v>
      </c>
      <c r="C147" s="20">
        <v>27</v>
      </c>
      <c r="D147" s="20">
        <v>22</v>
      </c>
      <c r="E147" s="20">
        <v>22</v>
      </c>
      <c r="F147" s="20">
        <v>11</v>
      </c>
      <c r="G147" s="20">
        <v>57</v>
      </c>
      <c r="H147" s="20"/>
      <c r="I147" s="20"/>
      <c r="J147" s="20"/>
      <c r="K147" s="20"/>
      <c r="L147" s="20"/>
      <c r="M147" s="20"/>
      <c r="N147" s="20"/>
    </row>
    <row r="148" spans="1:14" ht="24" x14ac:dyDescent="0.2">
      <c r="A148" s="22" t="s">
        <v>17</v>
      </c>
      <c r="B148" s="20">
        <v>2</v>
      </c>
      <c r="C148" s="20">
        <v>7</v>
      </c>
      <c r="D148" s="20">
        <v>6</v>
      </c>
      <c r="E148" s="20">
        <v>7</v>
      </c>
      <c r="F148" s="20">
        <v>6</v>
      </c>
      <c r="G148" s="20">
        <v>15</v>
      </c>
      <c r="H148" s="20"/>
      <c r="I148" s="20"/>
      <c r="J148" s="20"/>
      <c r="K148" s="20"/>
      <c r="L148" s="20"/>
      <c r="M148" s="20"/>
      <c r="N148" s="20"/>
    </row>
    <row r="149" spans="1:14" s="5" customFormat="1" x14ac:dyDescent="0.2">
      <c r="A149" s="12" t="s">
        <v>134</v>
      </c>
      <c r="B149" s="13">
        <v>68</v>
      </c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1:14" x14ac:dyDescent="0.2">
      <c r="A150" s="22" t="s">
        <v>16</v>
      </c>
      <c r="B150" s="14">
        <v>42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</row>
    <row r="151" spans="1:14" x14ac:dyDescent="0.2">
      <c r="A151" s="22" t="s">
        <v>29</v>
      </c>
      <c r="B151" s="20">
        <v>21</v>
      </c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</row>
    <row r="152" spans="1:14" x14ac:dyDescent="0.2">
      <c r="A152" s="22" t="s">
        <v>28</v>
      </c>
      <c r="B152" s="14">
        <v>5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</row>
    <row r="153" spans="1:14" s="5" customFormat="1" x14ac:dyDescent="0.2">
      <c r="A153" s="12" t="s">
        <v>140</v>
      </c>
      <c r="B153" s="13">
        <v>100</v>
      </c>
      <c r="C153" s="13">
        <v>144</v>
      </c>
      <c r="D153" s="13">
        <v>155</v>
      </c>
      <c r="E153" s="13">
        <v>135</v>
      </c>
      <c r="F153" s="13">
        <v>125</v>
      </c>
      <c r="G153" s="13">
        <v>108</v>
      </c>
      <c r="H153" s="13">
        <f>SUM(H154:H157)</f>
        <v>108</v>
      </c>
      <c r="I153" s="13">
        <f>SUM(I154:I159)</f>
        <v>81</v>
      </c>
      <c r="J153" s="13">
        <f>SUM(J154:J159)</f>
        <v>122</v>
      </c>
      <c r="K153" s="13">
        <f>SUM(K154:K159)</f>
        <v>133</v>
      </c>
      <c r="L153" s="13">
        <f>SUM(L154:L159)</f>
        <v>156</v>
      </c>
      <c r="M153" s="13">
        <f>SUM(M154:M157)</f>
        <v>147</v>
      </c>
      <c r="N153" s="13">
        <f>SUM(N154:N157)</f>
        <v>141</v>
      </c>
    </row>
    <row r="154" spans="1:14" x14ac:dyDescent="0.2">
      <c r="A154" s="22" t="s">
        <v>32</v>
      </c>
      <c r="B154" s="14">
        <v>47</v>
      </c>
      <c r="C154" s="14">
        <v>61</v>
      </c>
      <c r="D154" s="14">
        <v>50</v>
      </c>
      <c r="E154" s="14">
        <v>19</v>
      </c>
      <c r="F154" s="14">
        <v>4</v>
      </c>
      <c r="G154" s="14"/>
      <c r="H154" s="14">
        <v>1</v>
      </c>
      <c r="I154" s="14"/>
      <c r="J154" s="14"/>
      <c r="K154" s="14"/>
      <c r="L154" s="14"/>
      <c r="M154" s="14"/>
      <c r="N154" s="14"/>
    </row>
    <row r="155" spans="1:14" ht="24" x14ac:dyDescent="0.2">
      <c r="A155" s="22" t="s">
        <v>35</v>
      </c>
      <c r="B155" s="20"/>
      <c r="C155" s="20"/>
      <c r="D155" s="20"/>
      <c r="E155" s="20">
        <v>29</v>
      </c>
      <c r="F155" s="20">
        <v>47</v>
      </c>
      <c r="G155" s="20">
        <v>40</v>
      </c>
      <c r="H155" s="20">
        <v>39</v>
      </c>
      <c r="I155" s="20">
        <v>29</v>
      </c>
      <c r="J155" s="20">
        <v>52</v>
      </c>
      <c r="K155" s="20">
        <v>62</v>
      </c>
      <c r="L155" s="20">
        <v>68</v>
      </c>
      <c r="M155" s="20">
        <v>60</v>
      </c>
      <c r="N155" s="21">
        <v>57</v>
      </c>
    </row>
    <row r="156" spans="1:14" x14ac:dyDescent="0.2">
      <c r="A156" s="22" t="s">
        <v>34</v>
      </c>
      <c r="B156" s="14"/>
      <c r="C156" s="14"/>
      <c r="D156" s="14"/>
      <c r="E156" s="14">
        <v>11</v>
      </c>
      <c r="F156" s="14">
        <v>25</v>
      </c>
      <c r="G156" s="14">
        <v>37</v>
      </c>
      <c r="H156" s="14">
        <v>41</v>
      </c>
      <c r="I156" s="14">
        <v>23</v>
      </c>
      <c r="J156" s="14">
        <v>34</v>
      </c>
      <c r="K156" s="14">
        <v>44</v>
      </c>
      <c r="L156" s="14">
        <v>58</v>
      </c>
      <c r="M156" s="14">
        <v>54</v>
      </c>
      <c r="N156" s="18">
        <v>48</v>
      </c>
    </row>
    <row r="157" spans="1:14" x14ac:dyDescent="0.2">
      <c r="A157" s="22" t="s">
        <v>33</v>
      </c>
      <c r="B157" s="14"/>
      <c r="C157" s="14"/>
      <c r="D157" s="14"/>
      <c r="E157" s="14"/>
      <c r="F157" s="14"/>
      <c r="G157" s="14">
        <v>27</v>
      </c>
      <c r="H157" s="14">
        <v>27</v>
      </c>
      <c r="I157" s="14">
        <v>27</v>
      </c>
      <c r="J157" s="14">
        <v>36</v>
      </c>
      <c r="K157" s="14">
        <v>27</v>
      </c>
      <c r="L157" s="14">
        <v>30</v>
      </c>
      <c r="M157" s="14">
        <v>33</v>
      </c>
      <c r="N157" s="18">
        <v>36</v>
      </c>
    </row>
    <row r="158" spans="1:14" ht="24" x14ac:dyDescent="0.2">
      <c r="A158" s="22" t="s">
        <v>37</v>
      </c>
      <c r="B158" s="20">
        <v>53</v>
      </c>
      <c r="C158" s="20">
        <v>55</v>
      </c>
      <c r="D158" s="20">
        <v>75</v>
      </c>
      <c r="E158" s="20">
        <v>45</v>
      </c>
      <c r="F158" s="20">
        <v>18</v>
      </c>
      <c r="G158" s="20">
        <v>4</v>
      </c>
      <c r="H158" s="20"/>
      <c r="I158" s="20">
        <v>2</v>
      </c>
      <c r="J158" s="20"/>
      <c r="K158" s="20"/>
      <c r="L158" s="20"/>
      <c r="M158" s="20"/>
      <c r="N158" s="20"/>
    </row>
    <row r="159" spans="1:14" x14ac:dyDescent="0.2">
      <c r="A159" s="22" t="s">
        <v>38</v>
      </c>
      <c r="B159" s="14"/>
      <c r="C159" s="14">
        <v>28</v>
      </c>
      <c r="D159" s="14">
        <v>30</v>
      </c>
      <c r="E159" s="14">
        <v>31</v>
      </c>
      <c r="F159" s="14">
        <v>31</v>
      </c>
      <c r="G159" s="14"/>
      <c r="H159" s="14"/>
      <c r="I159" s="14"/>
      <c r="J159" s="14"/>
      <c r="K159" s="14"/>
      <c r="L159" s="14"/>
      <c r="M159" s="14"/>
      <c r="N159" s="14"/>
    </row>
    <row r="160" spans="1:14" s="5" customFormat="1" x14ac:dyDescent="0.2">
      <c r="A160" s="12" t="s">
        <v>139</v>
      </c>
      <c r="B160" s="13">
        <v>217</v>
      </c>
      <c r="C160" s="13">
        <v>269</v>
      </c>
      <c r="D160" s="13">
        <v>221</v>
      </c>
      <c r="E160" s="13">
        <v>70</v>
      </c>
      <c r="F160" s="13">
        <v>165</v>
      </c>
      <c r="G160" s="13">
        <v>164</v>
      </c>
      <c r="H160" s="13">
        <f>SUM(H161:H162)</f>
        <v>126</v>
      </c>
      <c r="I160" s="13">
        <f>SUM(I161:I162)</f>
        <v>119</v>
      </c>
      <c r="J160" s="13">
        <f>SUM(J161:J162)</f>
        <v>177</v>
      </c>
      <c r="K160" s="13">
        <f>SUM(K161:K162)</f>
        <v>207</v>
      </c>
      <c r="L160" s="13">
        <f>SUM(L161:L166)</f>
        <v>218</v>
      </c>
      <c r="M160" s="13">
        <f>SUM(M161:M162)</f>
        <v>210</v>
      </c>
      <c r="N160" s="13">
        <f>SUM(N161:N162)</f>
        <v>206</v>
      </c>
    </row>
    <row r="161" spans="1:14" x14ac:dyDescent="0.2">
      <c r="A161" s="22" t="s">
        <v>26</v>
      </c>
      <c r="B161" s="14"/>
      <c r="C161" s="14"/>
      <c r="D161" s="14"/>
      <c r="E161" s="14"/>
      <c r="F161" s="14">
        <v>77</v>
      </c>
      <c r="G161" s="14">
        <v>85</v>
      </c>
      <c r="H161" s="14">
        <v>65</v>
      </c>
      <c r="I161" s="14">
        <v>67</v>
      </c>
      <c r="J161" s="14">
        <v>104</v>
      </c>
      <c r="K161" s="14">
        <v>95</v>
      </c>
      <c r="L161" s="14">
        <v>113</v>
      </c>
      <c r="M161" s="14">
        <v>96</v>
      </c>
      <c r="N161" s="18">
        <v>105</v>
      </c>
    </row>
    <row r="162" spans="1:14" x14ac:dyDescent="0.2">
      <c r="A162" s="22" t="s">
        <v>25</v>
      </c>
      <c r="B162" s="14"/>
      <c r="C162" s="14"/>
      <c r="D162" s="14"/>
      <c r="E162" s="14"/>
      <c r="F162" s="14">
        <v>61</v>
      </c>
      <c r="G162" s="14">
        <v>68</v>
      </c>
      <c r="H162" s="14">
        <v>61</v>
      </c>
      <c r="I162" s="14">
        <v>52</v>
      </c>
      <c r="J162" s="14">
        <v>73</v>
      </c>
      <c r="K162" s="14">
        <v>112</v>
      </c>
      <c r="L162" s="14">
        <v>105</v>
      </c>
      <c r="M162" s="14">
        <v>114</v>
      </c>
      <c r="N162" s="18">
        <v>101</v>
      </c>
    </row>
    <row r="163" spans="1:14" x14ac:dyDescent="0.2">
      <c r="A163" s="22" t="s">
        <v>27</v>
      </c>
      <c r="B163" s="14">
        <v>9</v>
      </c>
      <c r="C163" s="14">
        <v>10</v>
      </c>
      <c r="D163" s="14">
        <v>10</v>
      </c>
      <c r="E163" s="14">
        <v>5</v>
      </c>
      <c r="F163" s="14">
        <v>4</v>
      </c>
      <c r="G163" s="14">
        <v>4</v>
      </c>
      <c r="H163" s="14"/>
      <c r="I163" s="14"/>
      <c r="J163" s="14"/>
      <c r="K163" s="14"/>
      <c r="L163" s="14"/>
      <c r="M163" s="14"/>
      <c r="N163" s="14"/>
    </row>
    <row r="164" spans="1:14" x14ac:dyDescent="0.2">
      <c r="A164" s="22" t="s">
        <v>24</v>
      </c>
      <c r="B164" s="14">
        <v>51</v>
      </c>
      <c r="C164" s="14">
        <v>58</v>
      </c>
      <c r="D164" s="14">
        <v>46</v>
      </c>
      <c r="E164" s="14">
        <v>15</v>
      </c>
      <c r="F164" s="14">
        <v>12</v>
      </c>
      <c r="G164" s="14">
        <v>5</v>
      </c>
      <c r="H164" s="14"/>
      <c r="I164" s="14"/>
      <c r="J164" s="14"/>
      <c r="K164" s="14"/>
      <c r="L164" s="14"/>
      <c r="M164" s="14"/>
      <c r="N164" s="14"/>
    </row>
    <row r="165" spans="1:14" x14ac:dyDescent="0.2">
      <c r="A165" s="22" t="s">
        <v>22</v>
      </c>
      <c r="B165" s="14">
        <v>108</v>
      </c>
      <c r="C165" s="14">
        <v>131</v>
      </c>
      <c r="D165" s="14">
        <v>105</v>
      </c>
      <c r="E165" s="14">
        <v>26</v>
      </c>
      <c r="F165" s="14">
        <v>6</v>
      </c>
      <c r="G165" s="14">
        <v>1</v>
      </c>
      <c r="H165" s="14"/>
      <c r="I165" s="14"/>
      <c r="J165" s="14"/>
      <c r="K165" s="14"/>
      <c r="L165" s="14"/>
      <c r="M165" s="14"/>
      <c r="N165" s="14"/>
    </row>
    <row r="166" spans="1:14" x14ac:dyDescent="0.2">
      <c r="A166" s="22" t="s">
        <v>23</v>
      </c>
      <c r="B166" s="14">
        <v>49</v>
      </c>
      <c r="C166" s="14">
        <v>70</v>
      </c>
      <c r="D166" s="14">
        <v>60</v>
      </c>
      <c r="E166" s="14">
        <v>24</v>
      </c>
      <c r="F166" s="14">
        <v>5</v>
      </c>
      <c r="G166" s="14">
        <v>1</v>
      </c>
      <c r="H166" s="14"/>
      <c r="I166" s="14"/>
      <c r="J166" s="14"/>
      <c r="K166" s="14"/>
      <c r="L166" s="14"/>
      <c r="M166" s="14"/>
      <c r="N166" s="14"/>
    </row>
    <row r="167" spans="1:14" s="5" customFormat="1" x14ac:dyDescent="0.2">
      <c r="A167" s="12" t="s">
        <v>142</v>
      </c>
      <c r="B167" s="13"/>
      <c r="C167" s="13">
        <v>79</v>
      </c>
      <c r="D167" s="13">
        <v>145</v>
      </c>
      <c r="E167" s="13">
        <v>120</v>
      </c>
      <c r="F167" s="13">
        <v>67</v>
      </c>
      <c r="G167" s="13">
        <v>47</v>
      </c>
      <c r="H167" s="13">
        <f>SUM(H169:H172)</f>
        <v>26</v>
      </c>
      <c r="I167" s="13">
        <f>SUM(I169:I172)</f>
        <v>24</v>
      </c>
      <c r="J167" s="13">
        <f>SUM(J169:J172)</f>
        <v>37</v>
      </c>
      <c r="K167" s="13">
        <f>SUM(K169:K172)</f>
        <v>46</v>
      </c>
      <c r="L167" s="13">
        <f>SUM(L168:L172)</f>
        <v>54</v>
      </c>
      <c r="M167" s="13">
        <f>SUM(M171:M172)</f>
        <v>49</v>
      </c>
      <c r="N167" s="13">
        <f>SUM(N171:N172)</f>
        <v>32</v>
      </c>
    </row>
    <row r="168" spans="1:14" x14ac:dyDescent="0.2">
      <c r="A168" s="22" t="s">
        <v>16</v>
      </c>
      <c r="B168" s="14"/>
      <c r="C168" s="14">
        <v>45</v>
      </c>
      <c r="D168" s="14">
        <v>75</v>
      </c>
      <c r="E168" s="14">
        <v>62</v>
      </c>
      <c r="F168" s="14">
        <v>17</v>
      </c>
      <c r="G168" s="14"/>
      <c r="H168" s="14"/>
      <c r="I168" s="14"/>
      <c r="J168" s="14"/>
      <c r="K168" s="14"/>
      <c r="L168" s="14"/>
      <c r="M168" s="14"/>
      <c r="N168" s="14"/>
    </row>
    <row r="169" spans="1:14" x14ac:dyDescent="0.2">
      <c r="A169" s="22" t="s">
        <v>29</v>
      </c>
      <c r="B169" s="20"/>
      <c r="C169" s="20">
        <v>18</v>
      </c>
      <c r="D169" s="20">
        <v>40</v>
      </c>
      <c r="E169" s="20">
        <v>23</v>
      </c>
      <c r="F169" s="20">
        <v>3</v>
      </c>
      <c r="G169" s="20">
        <v>2</v>
      </c>
      <c r="H169" s="20"/>
      <c r="I169" s="20"/>
      <c r="J169" s="20"/>
      <c r="K169" s="20"/>
      <c r="L169" s="20"/>
      <c r="M169" s="20"/>
      <c r="N169" s="20"/>
    </row>
    <row r="170" spans="1:14" x14ac:dyDescent="0.2">
      <c r="A170" s="22" t="s">
        <v>28</v>
      </c>
      <c r="B170" s="14"/>
      <c r="C170" s="14">
        <v>16</v>
      </c>
      <c r="D170" s="14">
        <v>16</v>
      </c>
      <c r="E170" s="14">
        <v>9</v>
      </c>
      <c r="F170" s="14">
        <v>7</v>
      </c>
      <c r="G170" s="14">
        <v>1</v>
      </c>
      <c r="H170" s="14"/>
      <c r="I170" s="14"/>
      <c r="J170" s="14"/>
      <c r="K170" s="14"/>
      <c r="L170" s="14"/>
      <c r="M170" s="14"/>
      <c r="N170" s="14"/>
    </row>
    <row r="171" spans="1:14" x14ac:dyDescent="0.2">
      <c r="A171" s="22" t="s">
        <v>31</v>
      </c>
      <c r="B171" s="20"/>
      <c r="C171" s="20"/>
      <c r="D171" s="20">
        <v>10</v>
      </c>
      <c r="E171" s="20">
        <v>25</v>
      </c>
      <c r="F171" s="20">
        <v>31</v>
      </c>
      <c r="G171" s="20">
        <v>32</v>
      </c>
      <c r="H171" s="20">
        <v>20</v>
      </c>
      <c r="I171" s="20">
        <v>21</v>
      </c>
      <c r="J171" s="20">
        <v>31</v>
      </c>
      <c r="K171" s="20">
        <v>32</v>
      </c>
      <c r="L171" s="20">
        <v>31</v>
      </c>
      <c r="M171" s="20">
        <v>31</v>
      </c>
      <c r="N171" s="21">
        <v>21</v>
      </c>
    </row>
    <row r="172" spans="1:14" x14ac:dyDescent="0.2">
      <c r="A172" s="22" t="s">
        <v>30</v>
      </c>
      <c r="B172" s="14"/>
      <c r="C172" s="14"/>
      <c r="D172" s="14">
        <v>4</v>
      </c>
      <c r="E172" s="14">
        <v>1</v>
      </c>
      <c r="F172" s="14">
        <v>9</v>
      </c>
      <c r="G172" s="14">
        <v>12</v>
      </c>
      <c r="H172" s="14">
        <v>6</v>
      </c>
      <c r="I172" s="14">
        <v>3</v>
      </c>
      <c r="J172" s="14">
        <v>6</v>
      </c>
      <c r="K172" s="14">
        <v>14</v>
      </c>
      <c r="L172" s="14">
        <v>23</v>
      </c>
      <c r="M172" s="14">
        <v>18</v>
      </c>
      <c r="N172" s="18">
        <v>11</v>
      </c>
    </row>
    <row r="173" spans="1:14" s="5" customFormat="1" x14ac:dyDescent="0.2">
      <c r="A173" s="12" t="s">
        <v>156</v>
      </c>
      <c r="B173" s="13">
        <v>43</v>
      </c>
      <c r="C173" s="13">
        <v>0</v>
      </c>
      <c r="D173" s="13">
        <v>41</v>
      </c>
      <c r="E173" s="13">
        <v>52</v>
      </c>
      <c r="F173" s="13">
        <v>49</v>
      </c>
      <c r="G173" s="13">
        <v>48</v>
      </c>
      <c r="H173" s="13">
        <v>58</v>
      </c>
      <c r="I173" s="13">
        <v>40</v>
      </c>
      <c r="J173" s="13">
        <f>SUM(J174:J175)</f>
        <v>52</v>
      </c>
      <c r="K173" s="13">
        <f>SUM(K174:K175)</f>
        <v>49</v>
      </c>
      <c r="L173" s="13">
        <v>45</v>
      </c>
      <c r="M173" s="13">
        <v>48</v>
      </c>
      <c r="N173" s="13">
        <f>SUM(N174:N175)</f>
        <v>52</v>
      </c>
    </row>
    <row r="174" spans="1:14" x14ac:dyDescent="0.2">
      <c r="A174" s="22" t="s">
        <v>20</v>
      </c>
      <c r="B174" s="14">
        <v>43</v>
      </c>
      <c r="C174" s="14"/>
      <c r="D174" s="14">
        <v>1</v>
      </c>
      <c r="E174" s="14"/>
      <c r="F174" s="14"/>
      <c r="G174" s="14"/>
      <c r="H174" s="14"/>
      <c r="I174" s="14"/>
      <c r="J174" s="14"/>
      <c r="K174" s="14"/>
      <c r="L174" s="14"/>
      <c r="M174" s="14"/>
      <c r="N174" s="14"/>
    </row>
    <row r="175" spans="1:14" x14ac:dyDescent="0.2">
      <c r="A175" s="22" t="s">
        <v>21</v>
      </c>
      <c r="B175" s="14"/>
      <c r="C175" s="14"/>
      <c r="D175" s="14">
        <v>40</v>
      </c>
      <c r="E175" s="14">
        <v>52</v>
      </c>
      <c r="F175" s="14">
        <v>49</v>
      </c>
      <c r="G175" s="14">
        <v>48</v>
      </c>
      <c r="H175" s="14">
        <v>58</v>
      </c>
      <c r="I175" s="14">
        <v>40</v>
      </c>
      <c r="J175" s="14">
        <v>52</v>
      </c>
      <c r="K175" s="14">
        <v>49</v>
      </c>
      <c r="L175" s="14">
        <v>45</v>
      </c>
      <c r="M175" s="14">
        <v>48</v>
      </c>
      <c r="N175" s="18">
        <v>52</v>
      </c>
    </row>
    <row r="176" spans="1:14" s="5" customFormat="1" x14ac:dyDescent="0.2">
      <c r="A176" s="10" t="s">
        <v>146</v>
      </c>
      <c r="B176" s="11">
        <v>273</v>
      </c>
      <c r="C176" s="11">
        <v>313</v>
      </c>
      <c r="D176" s="11">
        <v>413</v>
      </c>
      <c r="E176" s="11">
        <v>253</v>
      </c>
      <c r="F176" s="11">
        <v>380</v>
      </c>
      <c r="G176" s="11">
        <v>315</v>
      </c>
      <c r="H176" s="11">
        <f>H177+H182+H195</f>
        <v>217</v>
      </c>
      <c r="I176" s="11">
        <f>I177+I182+I195</f>
        <v>199</v>
      </c>
      <c r="J176" s="11">
        <f>J177+J182+J195</f>
        <v>279</v>
      </c>
      <c r="K176" s="11">
        <f>K177+K182+K195</f>
        <v>343</v>
      </c>
      <c r="L176" s="11">
        <f>SUM(L177,L182,L195)</f>
        <v>362</v>
      </c>
      <c r="M176" s="11">
        <f>SUM(M177,M182,M195)</f>
        <v>353</v>
      </c>
      <c r="N176" s="11">
        <f>SUM(N177,N182,N195)</f>
        <v>338</v>
      </c>
    </row>
    <row r="177" spans="1:14" s="5" customFormat="1" x14ac:dyDescent="0.2">
      <c r="A177" s="12" t="s">
        <v>133</v>
      </c>
      <c r="B177" s="13">
        <v>19</v>
      </c>
      <c r="C177" s="13">
        <v>26</v>
      </c>
      <c r="D177" s="13">
        <v>26</v>
      </c>
      <c r="E177" s="13">
        <v>23</v>
      </c>
      <c r="F177" s="13">
        <v>45</v>
      </c>
      <c r="G177" s="13">
        <v>41</v>
      </c>
      <c r="H177" s="13">
        <f>SUM(H178:H181)</f>
        <v>12</v>
      </c>
      <c r="I177" s="13">
        <f>SUM(I178:I181)</f>
        <v>11</v>
      </c>
      <c r="J177" s="13">
        <f>SUM(J178:J181)</f>
        <v>23</v>
      </c>
      <c r="K177" s="13">
        <f>SUM(K178:K181)</f>
        <v>20</v>
      </c>
      <c r="L177" s="13">
        <f>SUM(L178:L181)</f>
        <v>22</v>
      </c>
      <c r="M177" s="13">
        <f>SUM(M178:M179)</f>
        <v>32</v>
      </c>
      <c r="N177" s="13">
        <f>SUM(N178:N179)</f>
        <v>25</v>
      </c>
    </row>
    <row r="178" spans="1:14" x14ac:dyDescent="0.2">
      <c r="A178" s="22" t="s">
        <v>47</v>
      </c>
      <c r="B178" s="20"/>
      <c r="C178" s="20"/>
      <c r="D178" s="20"/>
      <c r="E178" s="20"/>
      <c r="F178" s="20">
        <v>8</v>
      </c>
      <c r="G178" s="20">
        <v>9</v>
      </c>
      <c r="H178" s="20">
        <v>10</v>
      </c>
      <c r="I178" s="20">
        <v>7</v>
      </c>
      <c r="J178" s="20">
        <v>17</v>
      </c>
      <c r="K178" s="20">
        <v>11</v>
      </c>
      <c r="L178" s="20">
        <v>9</v>
      </c>
      <c r="M178" s="20">
        <v>17</v>
      </c>
      <c r="N178" s="21">
        <v>9</v>
      </c>
    </row>
    <row r="179" spans="1:14" x14ac:dyDescent="0.2">
      <c r="A179" s="22" t="s">
        <v>46</v>
      </c>
      <c r="B179" s="14"/>
      <c r="C179" s="14"/>
      <c r="D179" s="14"/>
      <c r="E179" s="14"/>
      <c r="F179" s="14">
        <v>1</v>
      </c>
      <c r="G179" s="14">
        <v>6</v>
      </c>
      <c r="H179" s="14">
        <v>2</v>
      </c>
      <c r="I179" s="14">
        <v>4</v>
      </c>
      <c r="J179" s="14">
        <v>6</v>
      </c>
      <c r="K179" s="14">
        <v>9</v>
      </c>
      <c r="L179" s="14">
        <v>13</v>
      </c>
      <c r="M179" s="14">
        <v>15</v>
      </c>
      <c r="N179" s="18">
        <v>16</v>
      </c>
    </row>
    <row r="180" spans="1:14" ht="24" x14ac:dyDescent="0.2">
      <c r="A180" s="22" t="s">
        <v>45</v>
      </c>
      <c r="B180" s="20">
        <v>10</v>
      </c>
      <c r="C180" s="20">
        <v>16</v>
      </c>
      <c r="D180" s="20">
        <v>13</v>
      </c>
      <c r="E180" s="20">
        <v>10</v>
      </c>
      <c r="F180" s="20">
        <v>18</v>
      </c>
      <c r="G180" s="20">
        <v>16</v>
      </c>
      <c r="H180" s="20"/>
      <c r="I180" s="20"/>
      <c r="J180" s="20"/>
      <c r="K180" s="20"/>
      <c r="L180" s="20"/>
      <c r="M180" s="20"/>
      <c r="N180" s="20"/>
    </row>
    <row r="181" spans="1:14" x14ac:dyDescent="0.2">
      <c r="A181" s="22" t="s">
        <v>44</v>
      </c>
      <c r="B181" s="14">
        <v>9</v>
      </c>
      <c r="C181" s="14">
        <v>10</v>
      </c>
      <c r="D181" s="14">
        <v>13</v>
      </c>
      <c r="E181" s="14">
        <v>13</v>
      </c>
      <c r="F181" s="14">
        <v>18</v>
      </c>
      <c r="G181" s="14">
        <v>10</v>
      </c>
      <c r="H181" s="14"/>
      <c r="I181" s="14"/>
      <c r="J181" s="14"/>
      <c r="K181" s="14"/>
      <c r="L181" s="14"/>
      <c r="M181" s="14"/>
      <c r="N181" s="14"/>
    </row>
    <row r="182" spans="1:14" s="5" customFormat="1" x14ac:dyDescent="0.2">
      <c r="A182" s="12" t="s">
        <v>136</v>
      </c>
      <c r="B182" s="13">
        <v>228</v>
      </c>
      <c r="C182" s="13">
        <v>286</v>
      </c>
      <c r="D182" s="13">
        <v>356</v>
      </c>
      <c r="E182" s="13">
        <v>201</v>
      </c>
      <c r="F182" s="13">
        <v>303</v>
      </c>
      <c r="G182" s="13">
        <v>247</v>
      </c>
      <c r="H182" s="13">
        <f>SUM(H183:H194)</f>
        <v>172</v>
      </c>
      <c r="I182" s="13">
        <f>SUM(I183:I194)</f>
        <v>161</v>
      </c>
      <c r="J182" s="13">
        <f>SUM(J183:J194)</f>
        <v>240</v>
      </c>
      <c r="K182" s="13">
        <f>SUM(K183:K194)</f>
        <v>290</v>
      </c>
      <c r="L182" s="13">
        <f>SUM(L183:L194)</f>
        <v>307</v>
      </c>
      <c r="M182" s="13">
        <f>SUM(M183:M188)</f>
        <v>291</v>
      </c>
      <c r="N182" s="13">
        <f>SUM(N183:N188)</f>
        <v>282</v>
      </c>
    </row>
    <row r="183" spans="1:14" x14ac:dyDescent="0.2">
      <c r="A183" s="22" t="s">
        <v>28</v>
      </c>
      <c r="B183" s="14">
        <v>17</v>
      </c>
      <c r="C183" s="14">
        <v>18</v>
      </c>
      <c r="D183" s="14">
        <v>18</v>
      </c>
      <c r="E183" s="14">
        <v>16</v>
      </c>
      <c r="F183" s="14">
        <v>2</v>
      </c>
      <c r="G183" s="14"/>
      <c r="H183" s="14"/>
      <c r="I183" s="14"/>
      <c r="J183" s="14"/>
      <c r="K183" s="14"/>
      <c r="L183" s="14"/>
      <c r="M183" s="14"/>
      <c r="N183" s="14"/>
    </row>
    <row r="184" spans="1:14" x14ac:dyDescent="0.2">
      <c r="A184" s="22" t="s">
        <v>31</v>
      </c>
      <c r="B184" s="20"/>
      <c r="C184" s="20"/>
      <c r="D184" s="20"/>
      <c r="E184" s="20"/>
      <c r="F184" s="20">
        <v>8</v>
      </c>
      <c r="G184" s="20">
        <v>18</v>
      </c>
      <c r="H184" s="20">
        <v>18</v>
      </c>
      <c r="I184" s="20">
        <v>15</v>
      </c>
      <c r="J184" s="20">
        <v>20</v>
      </c>
      <c r="K184" s="20">
        <v>16</v>
      </c>
      <c r="L184" s="20">
        <v>31</v>
      </c>
      <c r="M184" s="20">
        <v>30</v>
      </c>
      <c r="N184" s="21">
        <v>18</v>
      </c>
    </row>
    <row r="185" spans="1:14" x14ac:dyDescent="0.2">
      <c r="A185" s="22" t="s">
        <v>41</v>
      </c>
      <c r="B185" s="14"/>
      <c r="C185" s="14"/>
      <c r="D185" s="14">
        <v>14</v>
      </c>
      <c r="E185" s="14">
        <v>36</v>
      </c>
      <c r="F185" s="14">
        <v>35</v>
      </c>
      <c r="G185" s="14">
        <v>17</v>
      </c>
      <c r="H185" s="14">
        <v>15</v>
      </c>
      <c r="I185" s="14">
        <v>17</v>
      </c>
      <c r="J185" s="14">
        <v>28</v>
      </c>
      <c r="K185" s="14">
        <v>33</v>
      </c>
      <c r="L185" s="14">
        <v>29</v>
      </c>
      <c r="M185" s="14">
        <v>39</v>
      </c>
      <c r="N185" s="18">
        <v>37</v>
      </c>
    </row>
    <row r="186" spans="1:14" x14ac:dyDescent="0.2">
      <c r="A186" s="22" t="s">
        <v>26</v>
      </c>
      <c r="B186" s="14"/>
      <c r="C186" s="14"/>
      <c r="D186" s="14"/>
      <c r="E186" s="14"/>
      <c r="F186" s="14">
        <v>72</v>
      </c>
      <c r="G186" s="14">
        <v>85</v>
      </c>
      <c r="H186" s="14">
        <v>36</v>
      </c>
      <c r="I186" s="14">
        <v>40</v>
      </c>
      <c r="J186" s="14">
        <v>68</v>
      </c>
      <c r="K186" s="14">
        <v>79</v>
      </c>
      <c r="L186" s="14">
        <v>91</v>
      </c>
      <c r="M186" s="14">
        <v>73</v>
      </c>
      <c r="N186" s="18">
        <v>74</v>
      </c>
    </row>
    <row r="187" spans="1:14" x14ac:dyDescent="0.2">
      <c r="A187" s="22" t="s">
        <v>25</v>
      </c>
      <c r="B187" s="14"/>
      <c r="C187" s="14"/>
      <c r="D187" s="14"/>
      <c r="E187" s="14"/>
      <c r="F187" s="14">
        <v>76</v>
      </c>
      <c r="G187" s="14">
        <v>63</v>
      </c>
      <c r="H187" s="14">
        <v>37</v>
      </c>
      <c r="I187" s="14">
        <v>34</v>
      </c>
      <c r="J187" s="14">
        <v>58</v>
      </c>
      <c r="K187" s="14">
        <v>77</v>
      </c>
      <c r="L187" s="14">
        <v>84</v>
      </c>
      <c r="M187" s="14">
        <v>70</v>
      </c>
      <c r="N187" s="18">
        <v>76</v>
      </c>
    </row>
    <row r="188" spans="1:14" x14ac:dyDescent="0.2">
      <c r="A188" s="22" t="s">
        <v>40</v>
      </c>
      <c r="B188" s="14"/>
      <c r="C188" s="14"/>
      <c r="D188" s="14">
        <v>35</v>
      </c>
      <c r="E188" s="14">
        <v>46</v>
      </c>
      <c r="F188" s="14">
        <v>54</v>
      </c>
      <c r="G188" s="14">
        <v>44</v>
      </c>
      <c r="H188" s="14">
        <v>58</v>
      </c>
      <c r="I188" s="14">
        <v>55</v>
      </c>
      <c r="J188" s="14">
        <v>66</v>
      </c>
      <c r="K188" s="14">
        <v>85</v>
      </c>
      <c r="L188" s="14">
        <v>72</v>
      </c>
      <c r="M188" s="14">
        <v>79</v>
      </c>
      <c r="N188" s="18">
        <v>77</v>
      </c>
    </row>
    <row r="189" spans="1:14" x14ac:dyDescent="0.2">
      <c r="A189" s="22" t="s">
        <v>43</v>
      </c>
      <c r="B189" s="14">
        <v>8</v>
      </c>
      <c r="C189" s="14">
        <v>15</v>
      </c>
      <c r="D189" s="14">
        <v>19</v>
      </c>
      <c r="E189" s="14">
        <v>2</v>
      </c>
      <c r="F189" s="14"/>
      <c r="G189" s="14"/>
      <c r="H189" s="14"/>
      <c r="I189" s="14"/>
      <c r="J189" s="14"/>
      <c r="K189" s="14"/>
      <c r="L189" s="14"/>
      <c r="M189" s="14"/>
      <c r="N189" s="14"/>
    </row>
    <row r="190" spans="1:14" x14ac:dyDescent="0.2">
      <c r="A190" s="22" t="s">
        <v>42</v>
      </c>
      <c r="B190" s="14">
        <v>30</v>
      </c>
      <c r="C190" s="14">
        <v>34</v>
      </c>
      <c r="D190" s="14">
        <v>30</v>
      </c>
      <c r="E190" s="14">
        <v>44</v>
      </c>
      <c r="F190" s="14">
        <v>34</v>
      </c>
      <c r="G190" s="14">
        <v>15</v>
      </c>
      <c r="H190" s="14">
        <v>7</v>
      </c>
      <c r="I190" s="14"/>
      <c r="J190" s="14"/>
      <c r="K190" s="14"/>
      <c r="L190" s="14"/>
      <c r="M190" s="14"/>
      <c r="N190" s="14"/>
    </row>
    <row r="191" spans="1:14" x14ac:dyDescent="0.2">
      <c r="A191" s="22" t="s">
        <v>27</v>
      </c>
      <c r="B191" s="14">
        <v>3</v>
      </c>
      <c r="C191" s="14">
        <v>3</v>
      </c>
      <c r="D191" s="14">
        <v>6</v>
      </c>
      <c r="E191" s="14">
        <v>4</v>
      </c>
      <c r="F191" s="14">
        <v>3</v>
      </c>
      <c r="G191" s="14">
        <v>1</v>
      </c>
      <c r="H191" s="14">
        <v>1</v>
      </c>
      <c r="I191" s="14"/>
      <c r="J191" s="14"/>
      <c r="K191" s="14"/>
      <c r="L191" s="14"/>
      <c r="M191" s="14"/>
      <c r="N191" s="14"/>
    </row>
    <row r="192" spans="1:14" x14ac:dyDescent="0.2">
      <c r="A192" s="22" t="s">
        <v>22</v>
      </c>
      <c r="B192" s="14">
        <v>95</v>
      </c>
      <c r="C192" s="14">
        <v>114</v>
      </c>
      <c r="D192" s="14">
        <v>99</v>
      </c>
      <c r="E192" s="14">
        <v>13</v>
      </c>
      <c r="F192" s="14">
        <v>5</v>
      </c>
      <c r="G192" s="14"/>
      <c r="H192" s="14"/>
      <c r="I192" s="14"/>
      <c r="J192" s="14"/>
      <c r="K192" s="14"/>
      <c r="L192" s="14"/>
      <c r="M192" s="14"/>
      <c r="N192" s="14"/>
    </row>
    <row r="193" spans="1:14" x14ac:dyDescent="0.2">
      <c r="A193" s="22" t="s">
        <v>23</v>
      </c>
      <c r="B193" s="14">
        <v>45</v>
      </c>
      <c r="C193" s="14">
        <v>74</v>
      </c>
      <c r="D193" s="14">
        <v>88</v>
      </c>
      <c r="E193" s="14">
        <v>8</v>
      </c>
      <c r="F193" s="14">
        <v>3</v>
      </c>
      <c r="G193" s="14"/>
      <c r="H193" s="14"/>
      <c r="I193" s="14"/>
      <c r="J193" s="14"/>
      <c r="K193" s="14"/>
      <c r="L193" s="14"/>
      <c r="M193" s="14"/>
      <c r="N193" s="14"/>
    </row>
    <row r="194" spans="1:14" x14ac:dyDescent="0.2">
      <c r="A194" s="22" t="s">
        <v>39</v>
      </c>
      <c r="B194" s="14">
        <v>30</v>
      </c>
      <c r="C194" s="14">
        <v>28</v>
      </c>
      <c r="D194" s="14">
        <v>47</v>
      </c>
      <c r="E194" s="14">
        <v>32</v>
      </c>
      <c r="F194" s="14">
        <v>11</v>
      </c>
      <c r="G194" s="14">
        <v>4</v>
      </c>
      <c r="H194" s="14"/>
      <c r="I194" s="14"/>
      <c r="J194" s="14"/>
      <c r="K194" s="14"/>
      <c r="L194" s="14"/>
      <c r="M194" s="14"/>
      <c r="N194" s="14"/>
    </row>
    <row r="195" spans="1:14" s="5" customFormat="1" x14ac:dyDescent="0.2">
      <c r="A195" s="12" t="s">
        <v>156</v>
      </c>
      <c r="B195" s="13">
        <v>26</v>
      </c>
      <c r="C195" s="13">
        <v>1</v>
      </c>
      <c r="D195" s="13">
        <v>31</v>
      </c>
      <c r="E195" s="13">
        <v>29</v>
      </c>
      <c r="F195" s="13">
        <v>32</v>
      </c>
      <c r="G195" s="13">
        <v>27</v>
      </c>
      <c r="H195" s="13">
        <v>33</v>
      </c>
      <c r="I195" s="13">
        <v>27</v>
      </c>
      <c r="J195" s="13">
        <f>SUM(J196:J197)</f>
        <v>16</v>
      </c>
      <c r="K195" s="13">
        <f>SUM(K196:K197)</f>
        <v>33</v>
      </c>
      <c r="L195" s="13">
        <v>33</v>
      </c>
      <c r="M195" s="13">
        <v>30</v>
      </c>
      <c r="N195" s="13">
        <f>SUM(N196:N197)</f>
        <v>31</v>
      </c>
    </row>
    <row r="196" spans="1:14" x14ac:dyDescent="0.2">
      <c r="A196" s="22" t="s">
        <v>20</v>
      </c>
      <c r="B196" s="14">
        <v>26</v>
      </c>
      <c r="C196" s="14">
        <v>1</v>
      </c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</row>
    <row r="197" spans="1:14" x14ac:dyDescent="0.2">
      <c r="A197" s="22" t="s">
        <v>21</v>
      </c>
      <c r="B197" s="14"/>
      <c r="C197" s="14"/>
      <c r="D197" s="14">
        <v>31</v>
      </c>
      <c r="E197" s="14">
        <v>29</v>
      </c>
      <c r="F197" s="14">
        <v>32</v>
      </c>
      <c r="G197" s="14">
        <v>27</v>
      </c>
      <c r="H197" s="14">
        <v>33</v>
      </c>
      <c r="I197" s="14">
        <v>27</v>
      </c>
      <c r="J197" s="14">
        <v>16</v>
      </c>
      <c r="K197" s="14">
        <v>33</v>
      </c>
      <c r="L197" s="14">
        <v>33</v>
      </c>
      <c r="M197" s="14">
        <v>30</v>
      </c>
      <c r="N197" s="18">
        <v>31</v>
      </c>
    </row>
    <row r="198" spans="1:14" s="5" customFormat="1" x14ac:dyDescent="0.2">
      <c r="A198" s="15" t="s">
        <v>147</v>
      </c>
      <c r="B198" s="16">
        <v>4872</v>
      </c>
      <c r="C198" s="16">
        <v>4937</v>
      </c>
      <c r="D198" s="16">
        <v>5417</v>
      </c>
      <c r="E198" s="16">
        <v>4811</v>
      </c>
      <c r="F198" s="16">
        <v>5843</v>
      </c>
      <c r="G198" s="16">
        <v>5296</v>
      </c>
      <c r="H198" s="16">
        <f>H176+H142+H8</f>
        <v>3769</v>
      </c>
      <c r="I198" s="16">
        <f>I195+I182+I177+I173+I167+I160+I153+I143+I130+I127+I125+I120+I116+I96+I86+I78+I75+I70+I61+I47+I14</f>
        <v>3876</v>
      </c>
      <c r="J198" s="16">
        <f>J176+J142+J8</f>
        <v>4253</v>
      </c>
      <c r="K198" s="16">
        <f>K176+K142+K8</f>
        <v>4483</v>
      </c>
      <c r="L198" s="16">
        <f>SUM(L8,L142,L176)</f>
        <v>4734</v>
      </c>
      <c r="M198" s="16">
        <f>SUM(M8,M142,M176)</f>
        <v>4717</v>
      </c>
      <c r="N198" s="16">
        <f>SUM(N8,N142,N176)</f>
        <v>4367</v>
      </c>
    </row>
    <row r="199" spans="1:14" x14ac:dyDescent="0.2">
      <c r="B199" s="7"/>
      <c r="C199" s="7"/>
      <c r="D199" s="7"/>
      <c r="E199" s="7"/>
      <c r="F199" s="7"/>
      <c r="G199" s="7"/>
      <c r="H199" s="7"/>
    </row>
  </sheetData>
  <printOptions horizontalCentered="1"/>
  <pageMargins left="0" right="0" top="0.55118110236220474" bottom="0.35433070866141736" header="0.31496062992125984" footer="0.31496062992125984"/>
  <pageSetup paperSize="9" scale="80" fitToHeight="4" orientation="portrait" r:id="rId1"/>
  <headerFooter>
    <oddFooter>&amp;R&amp;P</oddFooter>
  </headerFooter>
  <rowBreaks count="2" manualBreakCount="2">
    <brk id="74" max="16383" man="1"/>
    <brk id="1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estadistica 21_22</vt:lpstr>
      <vt:lpstr>'estadistica 21_22'!Print_Titles</vt:lpstr>
      <vt:lpstr>'estadistica 21_22'!Títulos_a_imprimir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agrima</cp:lastModifiedBy>
  <cp:lastPrinted>2023-05-25T07:55:06Z</cp:lastPrinted>
  <dcterms:created xsi:type="dcterms:W3CDTF">2016-02-29T09:25:01Z</dcterms:created>
  <dcterms:modified xsi:type="dcterms:W3CDTF">2023-05-25T07:55:15Z</dcterms:modified>
</cp:coreProperties>
</file>