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.Academicos\Servicio de Estudiantes\ACCESO\NEGOCIADO ADMISION\2025-2026\CAMBIO DE ESTUDIOS\7. ESTADÍSTICAS\"/>
    </mc:Choice>
  </mc:AlternateContent>
  <bookViews>
    <workbookView xWindow="0" yWindow="0" windowWidth="28800" windowHeight="11130"/>
  </bookViews>
  <sheets>
    <sheet name="CambioEst" sheetId="1" r:id="rId1"/>
  </sheets>
  <definedNames>
    <definedName name="_xlnm.Print_Area" localSheetId="0">CambioEst!$A$1:$I$105</definedName>
  </definedNames>
  <calcPr calcId="162913"/>
</workbook>
</file>

<file path=xl/calcChain.xml><?xml version="1.0" encoding="utf-8"?>
<calcChain xmlns="http://schemas.openxmlformats.org/spreadsheetml/2006/main">
  <c r="H43" i="1" l="1"/>
  <c r="I43" i="1"/>
  <c r="H86" i="1" l="1"/>
  <c r="I86" i="1"/>
  <c r="H87" i="1"/>
  <c r="I87" i="1"/>
  <c r="H69" i="1"/>
  <c r="I69" i="1"/>
  <c r="I9" i="1" l="1"/>
  <c r="I85" i="1" l="1"/>
  <c r="H85" i="1"/>
  <c r="H33" i="1" l="1"/>
  <c r="I33" i="1"/>
  <c r="E101" i="1" l="1"/>
  <c r="B101" i="1"/>
  <c r="E98" i="1"/>
  <c r="B98" i="1"/>
  <c r="E95" i="1"/>
  <c r="B95" i="1"/>
  <c r="G83" i="1"/>
  <c r="F83" i="1"/>
  <c r="E83" i="1"/>
  <c r="D83" i="1"/>
  <c r="C83" i="1"/>
  <c r="B83" i="1"/>
  <c r="E80" i="1"/>
  <c r="B80" i="1"/>
  <c r="E76" i="1"/>
  <c r="B76" i="1"/>
  <c r="E74" i="1"/>
  <c r="B74" i="1"/>
  <c r="E63" i="1"/>
  <c r="B63" i="1"/>
  <c r="B60" i="1"/>
  <c r="E55" i="1"/>
  <c r="B55" i="1"/>
  <c r="E47" i="1"/>
  <c r="B47" i="1"/>
  <c r="I41" i="1"/>
  <c r="I42" i="1"/>
  <c r="I44" i="1"/>
  <c r="H41" i="1"/>
  <c r="H42" i="1"/>
  <c r="E35" i="1"/>
  <c r="B35" i="1"/>
  <c r="E31" i="1"/>
  <c r="B31" i="1"/>
  <c r="E25" i="1"/>
  <c r="B25" i="1"/>
  <c r="E22" i="1"/>
  <c r="B22" i="1"/>
  <c r="B19" i="1"/>
  <c r="E19" i="1"/>
  <c r="E13" i="1"/>
  <c r="G7" i="1"/>
  <c r="F7" i="1"/>
  <c r="E7" i="1"/>
  <c r="B13" i="1"/>
  <c r="B7" i="1"/>
  <c r="D7" i="1"/>
  <c r="C7" i="1"/>
  <c r="G38" i="1"/>
  <c r="F38" i="1"/>
  <c r="D38" i="1"/>
  <c r="C38" i="1"/>
  <c r="I7" i="1" l="1"/>
  <c r="C60" i="1"/>
  <c r="I94" i="1" l="1"/>
  <c r="H94" i="1"/>
  <c r="I45" i="1" l="1"/>
  <c r="H44" i="1" l="1"/>
  <c r="H45" i="1"/>
  <c r="I21" i="1" l="1"/>
  <c r="I20" i="1"/>
  <c r="H71" i="1"/>
  <c r="I102" i="1"/>
  <c r="I100" i="1"/>
  <c r="I99" i="1"/>
  <c r="I97" i="1"/>
  <c r="I96" i="1"/>
  <c r="H102" i="1"/>
  <c r="H100" i="1"/>
  <c r="H99" i="1"/>
  <c r="H97" i="1"/>
  <c r="H96" i="1"/>
  <c r="I88" i="1"/>
  <c r="I89" i="1"/>
  <c r="I90" i="1"/>
  <c r="I91" i="1"/>
  <c r="I92" i="1"/>
  <c r="I93" i="1"/>
  <c r="I84" i="1"/>
  <c r="H88" i="1"/>
  <c r="H89" i="1"/>
  <c r="H90" i="1"/>
  <c r="H91" i="1"/>
  <c r="H92" i="1"/>
  <c r="H93" i="1"/>
  <c r="H84" i="1"/>
  <c r="I82" i="1"/>
  <c r="I81" i="1"/>
  <c r="H82" i="1"/>
  <c r="H81" i="1"/>
  <c r="I78" i="1"/>
  <c r="I79" i="1"/>
  <c r="I77" i="1"/>
  <c r="H78" i="1"/>
  <c r="H79" i="1"/>
  <c r="H77" i="1"/>
  <c r="I75" i="1"/>
  <c r="H75" i="1"/>
  <c r="I65" i="1"/>
  <c r="I66" i="1"/>
  <c r="I67" i="1"/>
  <c r="I68" i="1"/>
  <c r="I70" i="1"/>
  <c r="I71" i="1"/>
  <c r="I72" i="1"/>
  <c r="I73" i="1"/>
  <c r="I64" i="1"/>
  <c r="H65" i="1"/>
  <c r="H66" i="1"/>
  <c r="H67" i="1"/>
  <c r="H68" i="1"/>
  <c r="H70" i="1"/>
  <c r="H72" i="1"/>
  <c r="H73" i="1"/>
  <c r="H64" i="1"/>
  <c r="I61" i="1"/>
  <c r="H61" i="1"/>
  <c r="I57" i="1"/>
  <c r="I58" i="1"/>
  <c r="I59" i="1"/>
  <c r="I56" i="1"/>
  <c r="H57" i="1"/>
  <c r="H58" i="1"/>
  <c r="H59" i="1"/>
  <c r="H56" i="1"/>
  <c r="I49" i="1"/>
  <c r="I50" i="1"/>
  <c r="I51" i="1"/>
  <c r="I52" i="1"/>
  <c r="I53" i="1"/>
  <c r="I54" i="1"/>
  <c r="I48" i="1"/>
  <c r="H49" i="1"/>
  <c r="H50" i="1"/>
  <c r="H51" i="1"/>
  <c r="H52" i="1"/>
  <c r="H53" i="1"/>
  <c r="H54" i="1"/>
  <c r="H48" i="1"/>
  <c r="I40" i="1"/>
  <c r="I39" i="1"/>
  <c r="H40" i="1"/>
  <c r="H39" i="1"/>
  <c r="I36" i="1"/>
  <c r="H36" i="1"/>
  <c r="I34" i="1"/>
  <c r="I32" i="1"/>
  <c r="H34" i="1"/>
  <c r="H32" i="1"/>
  <c r="I27" i="1"/>
  <c r="I28" i="1"/>
  <c r="I29" i="1"/>
  <c r="I30" i="1"/>
  <c r="I26" i="1"/>
  <c r="H27" i="1"/>
  <c r="H28" i="1"/>
  <c r="H29" i="1"/>
  <c r="H30" i="1"/>
  <c r="H26" i="1"/>
  <c r="I23" i="1"/>
  <c r="I18" i="1"/>
  <c r="I17" i="1"/>
  <c r="H23" i="1"/>
  <c r="H22" i="1" s="1"/>
  <c r="H21" i="1"/>
  <c r="H20" i="1"/>
  <c r="H18" i="1"/>
  <c r="H17" i="1"/>
  <c r="I10" i="1"/>
  <c r="I11" i="1"/>
  <c r="I12" i="1"/>
  <c r="I8" i="1"/>
  <c r="H9" i="1"/>
  <c r="H10" i="1"/>
  <c r="H11" i="1"/>
  <c r="H12" i="1"/>
  <c r="H8" i="1"/>
  <c r="H14" i="1"/>
  <c r="H15" i="1"/>
  <c r="I15" i="1"/>
  <c r="I14" i="1"/>
  <c r="H38" i="1" l="1"/>
  <c r="I38" i="1"/>
  <c r="I83" i="1"/>
  <c r="H83" i="1"/>
  <c r="H7" i="1"/>
  <c r="H13" i="1"/>
  <c r="H19" i="1"/>
  <c r="H16" i="1"/>
  <c r="D31" i="1"/>
  <c r="F31" i="1"/>
  <c r="G31" i="1"/>
  <c r="H31" i="1"/>
  <c r="I31" i="1"/>
  <c r="J31" i="1"/>
  <c r="C31" i="1"/>
  <c r="D25" i="1" l="1"/>
  <c r="F25" i="1"/>
  <c r="G25" i="1"/>
  <c r="H25" i="1"/>
  <c r="I25" i="1"/>
  <c r="C25" i="1"/>
  <c r="D101" i="1" l="1"/>
  <c r="F101" i="1"/>
  <c r="G101" i="1"/>
  <c r="H101" i="1"/>
  <c r="I101" i="1"/>
  <c r="C101" i="1"/>
  <c r="D98" i="1"/>
  <c r="F98" i="1"/>
  <c r="G98" i="1"/>
  <c r="H98" i="1"/>
  <c r="I98" i="1"/>
  <c r="C98" i="1"/>
  <c r="D95" i="1"/>
  <c r="F95" i="1"/>
  <c r="G95" i="1"/>
  <c r="H95" i="1"/>
  <c r="I95" i="1"/>
  <c r="C95" i="1"/>
  <c r="D80" i="1"/>
  <c r="F80" i="1"/>
  <c r="G80" i="1"/>
  <c r="H80" i="1"/>
  <c r="I80" i="1"/>
  <c r="C80" i="1"/>
  <c r="D76" i="1"/>
  <c r="F76" i="1"/>
  <c r="G76" i="1"/>
  <c r="H76" i="1"/>
  <c r="I76" i="1"/>
  <c r="C76" i="1"/>
  <c r="D74" i="1"/>
  <c r="F74" i="1"/>
  <c r="G74" i="1"/>
  <c r="H74" i="1"/>
  <c r="I74" i="1"/>
  <c r="C74" i="1"/>
  <c r="D63" i="1"/>
  <c r="F63" i="1"/>
  <c r="G63" i="1"/>
  <c r="H63" i="1"/>
  <c r="I63" i="1"/>
  <c r="C63" i="1"/>
  <c r="D60" i="1"/>
  <c r="F60" i="1"/>
  <c r="G60" i="1"/>
  <c r="I60" i="1"/>
  <c r="D55" i="1"/>
  <c r="F55" i="1"/>
  <c r="G55" i="1"/>
  <c r="H55" i="1"/>
  <c r="I55" i="1"/>
  <c r="C55" i="1"/>
  <c r="D47" i="1"/>
  <c r="F47" i="1"/>
  <c r="G47" i="1"/>
  <c r="H47" i="1"/>
  <c r="I47" i="1"/>
  <c r="C47" i="1"/>
  <c r="D35" i="1"/>
  <c r="F35" i="1"/>
  <c r="G35" i="1"/>
  <c r="H35" i="1"/>
  <c r="I35" i="1"/>
  <c r="C35" i="1"/>
  <c r="D22" i="1"/>
  <c r="F22" i="1"/>
  <c r="G22" i="1"/>
  <c r="I22" i="1"/>
  <c r="C22" i="1"/>
  <c r="D19" i="1"/>
  <c r="F19" i="1"/>
  <c r="G19" i="1"/>
  <c r="I19" i="1"/>
  <c r="C19" i="1"/>
  <c r="D16" i="1"/>
  <c r="F16" i="1"/>
  <c r="G16" i="1"/>
  <c r="I16" i="1"/>
  <c r="C16" i="1"/>
  <c r="D13" i="1"/>
  <c r="F13" i="1"/>
  <c r="G13" i="1"/>
  <c r="I13" i="1"/>
  <c r="C13" i="1"/>
  <c r="D103" i="1" l="1"/>
  <c r="I103" i="1"/>
  <c r="F103" i="1"/>
  <c r="G103" i="1"/>
  <c r="C103" i="1"/>
  <c r="E60" i="1"/>
  <c r="H60" i="1"/>
  <c r="H103" i="1"/>
</calcChain>
</file>

<file path=xl/sharedStrings.xml><?xml version="1.0" encoding="utf-8"?>
<sst xmlns="http://schemas.openxmlformats.org/spreadsheetml/2006/main" count="149" uniqueCount="101">
  <si>
    <t>GRADOS</t>
  </si>
  <si>
    <t>Nº plazas</t>
  </si>
  <si>
    <t>Convocatoria Septiembre</t>
  </si>
  <si>
    <t>Total
Solicitudes</t>
  </si>
  <si>
    <t>Total
 matriculados</t>
  </si>
  <si>
    <t xml:space="preserve">Nº 
solicitudes
</t>
  </si>
  <si>
    <t>Matriculados</t>
  </si>
  <si>
    <t>HUESCA</t>
  </si>
  <si>
    <t>MEDICINA</t>
  </si>
  <si>
    <t>NUTRICIÓN HUMANA Y DIETÉTICA</t>
  </si>
  <si>
    <t>MAGISTERIO EN EDUCACIÓN INFANTIL</t>
  </si>
  <si>
    <t>MAGISTERIO EN EDUCACIÓN  PRIMARIA</t>
  </si>
  <si>
    <t>ESCUELA POLITÉCNICA SUPERIOR</t>
  </si>
  <si>
    <t>CIENCIAS AMBIENTALES</t>
  </si>
  <si>
    <t>FACULTAD DE EMPRESA Y GESTIÓN PÚBLICA</t>
  </si>
  <si>
    <t>ADMINISTRACIÓN Y DIRECCIÓN DE EMPRESAS</t>
  </si>
  <si>
    <t>GESTIÓN Y ADMINISTRACIÓN PÚBLICA</t>
  </si>
  <si>
    <t>ENFERMERÍA</t>
  </si>
  <si>
    <t>BELLAS ARTES</t>
  </si>
  <si>
    <t>MAGISTERIO EN EDUCACIÓN PRIMARIA</t>
  </si>
  <si>
    <t>PSICOLOGÍA</t>
  </si>
  <si>
    <t>ESCUELA UNIVERSITARIA POLITÉCNICA</t>
  </si>
  <si>
    <t>INGENIERÍA INFORMÁTICA</t>
  </si>
  <si>
    <t>INGENIERÍA CIVIL</t>
  </si>
  <si>
    <t>INGENIERÍA MECATRÓNICA</t>
  </si>
  <si>
    <t>FACULTAD DE CIENCIAS</t>
  </si>
  <si>
    <t>BIOTECNOLOGÍA</t>
  </si>
  <si>
    <t>FÍSICA</t>
  </si>
  <si>
    <t>GEOLOGÍA</t>
  </si>
  <si>
    <t>QUÍMICA</t>
  </si>
  <si>
    <t>MATEMÁTICAS</t>
  </si>
  <si>
    <t>ÓPTICA Y OPTOMETRÍA</t>
  </si>
  <si>
    <t>ECONOMÍA</t>
  </si>
  <si>
    <t>FINANZAS Y CONTABILIDAD</t>
  </si>
  <si>
    <t>MARKETING E INVESTIGACIÓN DE MERCADOS</t>
  </si>
  <si>
    <t>FACULTAD DE DERECHO</t>
  </si>
  <si>
    <t>DERECHO</t>
  </si>
  <si>
    <t>PROGRAMA CONJUNTO DE DERECHO Y ADE</t>
  </si>
  <si>
    <t>FACULTAD DE FILOSOFÍA Y LETRAS</t>
  </si>
  <si>
    <t>ESTUDIOS CLÁSICOS</t>
  </si>
  <si>
    <t>ESTUDIOS INGLESES</t>
  </si>
  <si>
    <t>FILOLOGÍA HISPÁNICA</t>
  </si>
  <si>
    <t>FILOSOFÍA</t>
  </si>
  <si>
    <t>HISTORIA</t>
  </si>
  <si>
    <t>HISTORIA DEL ARTE</t>
  </si>
  <si>
    <t>LENGUAS MODERNAS</t>
  </si>
  <si>
    <t>PERIODISMO</t>
  </si>
  <si>
    <t>FACULTAD DE MEDICINA</t>
  </si>
  <si>
    <t>FACULTAD DE CIENCIAS DE LA SALUD</t>
  </si>
  <si>
    <t>FISIOTERAPIA</t>
  </si>
  <si>
    <t>TERAPIA OCUPACIONAL</t>
  </si>
  <si>
    <t>FACULTAD DE VETERINARIA</t>
  </si>
  <si>
    <t>CIENCIA Y TECNOLOGÍA DE LOS ALIMENTOS</t>
  </si>
  <si>
    <t>VETERINARIA</t>
  </si>
  <si>
    <t>ESCUELA DE INGENIERÍA Y ARQUITECTURA</t>
  </si>
  <si>
    <t>ESTUDIOS EN ARQUITECTURA</t>
  </si>
  <si>
    <t>INGENIERÍA DE TECNOLOGÍAS INDUSTRIALES</t>
  </si>
  <si>
    <t>INGENIERÍA ELÉCTRICA</t>
  </si>
  <si>
    <t>INGENIERÍA ELECTRÓNICA Y AUTOMÁTICA</t>
  </si>
  <si>
    <t>INGENIERÍA MECÁNICA</t>
  </si>
  <si>
    <t>INGENIERÍA QUÍMICA</t>
  </si>
  <si>
    <t>FACULTAD DE EDUCACIÓN</t>
  </si>
  <si>
    <t>RELACIONES LABORALES Y RECURSOS HUMANOS</t>
  </si>
  <si>
    <t>TRABAJO SOCIAL</t>
  </si>
  <si>
    <t>ESCUELA UNIVERSITARIA DE TURISMO</t>
  </si>
  <si>
    <t>TURISMO</t>
  </si>
  <si>
    <t>Fuente: Centros universitarios</t>
  </si>
  <si>
    <t>ARQUITECTURA TÉCNICA</t>
  </si>
  <si>
    <t>P.C. INGENIERIA MECATRÓNICA E INGENIERÍA DE LA ORGANIZACIÓN INDUSTRIAL</t>
  </si>
  <si>
    <t>P.C. MATEMÁTICAS E INGENIERÍA INFORMÁTICA</t>
  </si>
  <si>
    <t>-</t>
  </si>
  <si>
    <t>S/L</t>
  </si>
  <si>
    <t>ODONTOLOGIA</t>
  </si>
  <si>
    <t>ZARAGOZA</t>
  </si>
  <si>
    <t>LA ALMUNIA</t>
  </si>
  <si>
    <t>TERUEL</t>
  </si>
  <si>
    <t>P.C INGENIERÍA INFORMÁTICA Y ADMINISTRACIÓN Y DIRECCIÓN DE EMPRESAS</t>
  </si>
  <si>
    <t>Convocatoria Abril</t>
  </si>
  <si>
    <t>INGENIERÍA BIOMÉDICA</t>
  </si>
  <si>
    <t>CIENCIAS DE LA ACTIVIDAD FÍSICA Y DEL DEPORTE</t>
  </si>
  <si>
    <t>INGENIERÍA AGROALIMENTARIA Y DEL MEDIO RURAL</t>
  </si>
  <si>
    <t>INGENIERÍA DE TECNOLOGÍAS DE TELECOMUNICACIÓN</t>
  </si>
  <si>
    <t>INGENIERÍA EN DISEÑO INDUSTRIAL Y DESARROLLO DE PRODUCTO</t>
  </si>
  <si>
    <t>GESTIÓN DE LA INFORMACIÓN Y CONTENIDOS DIGITALES</t>
  </si>
  <si>
    <t>PROGRAMA CONJUNTO FÍSICA Y MATEMÁTICAS</t>
  </si>
  <si>
    <t>ESTADÍSTICAS CAMBIO DE ESTUDIOS CURSO 2025-2026</t>
  </si>
  <si>
    <t>TOTAL</t>
  </si>
  <si>
    <t>0*</t>
  </si>
  <si>
    <t>FACULTAD DE CIENCIAS SOCIALES Y HUMANAS</t>
  </si>
  <si>
    <t>FACULTAD DE CIENCIAS DE LA SALUD Y DEL DEPORTE</t>
  </si>
  <si>
    <t>FACULTAD DE CIENCIAS HUMANAS Y DE LA EDUCACIÓN</t>
  </si>
  <si>
    <t>P.C. NUTRICIÓN HUMANA Y CIENCIAS DE LA ACTIVIDAD FÍSICA Y DEPORTE</t>
  </si>
  <si>
    <t>ESCUELA UNIVERSITARIA DE ENFERMERÍA</t>
  </si>
  <si>
    <t>FACULTAD DE CIENCIAS SOCIALES Y DEL TRABAJO</t>
  </si>
  <si>
    <t>(0*) Solo se cubren las plazas vacantes de cada curso</t>
  </si>
  <si>
    <t>INGENIERÍA DE ORGANIZACIÓN INDUSTRIAL (virtual)</t>
  </si>
  <si>
    <t>INGENIERÍA DE ORGANIZACIÓN INDUSTRIAL (presencial)</t>
  </si>
  <si>
    <t>GEOGRAFÍA, TERRITORIO Y MEDIO AMBIENTE</t>
  </si>
  <si>
    <t xml:space="preserve">INGENIERÍA DE DATOS EN PROCESOS INDUSTRIALES </t>
  </si>
  <si>
    <t>FACULTAD DE ECONOMÍA Y EMPRESA</t>
  </si>
  <si>
    <t>Fecha datos: 11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</si>
</sst>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\ _€_-;\-* #,##0\ _€_-;_-* &quot;-&quot;\ _€_-;_-@_-"/>
  </numFmts>
  <fonts count="16">
    <font>
      <sz val="10"/>
      <name val="Arial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9"/>
      <name val="Geneva"/>
    </font>
    <font>
      <sz val="11"/>
      <color indexed="8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8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2A459A"/>
        <bgColor indexed="64"/>
      </patternFill>
    </fill>
    <fill>
      <patternFill patternType="solid">
        <fgColor rgb="FF3353BB"/>
        <bgColor indexed="64"/>
      </patternFill>
    </fill>
    <fill>
      <patternFill patternType="solid">
        <fgColor rgb="FF8CA0E0"/>
        <bgColor indexed="64"/>
      </patternFill>
    </fill>
    <fill>
      <patternFill patternType="solid">
        <fgColor rgb="FFD8DFF4"/>
        <bgColor indexed="64"/>
      </patternFill>
    </fill>
  </fills>
  <borders count="3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93">
    <xf numFmtId="0" fontId="0" fillId="0" borderId="0"/>
    <xf numFmtId="0" fontId="3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1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 applyNumberFormat="0"/>
    <xf numFmtId="0" fontId="4" fillId="0" borderId="0" applyNumberFormat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92">
    <xf numFmtId="0" fontId="0" fillId="0" borderId="0" xfId="0"/>
    <xf numFmtId="0" fontId="8" fillId="0" borderId="0" xfId="1" applyFont="1"/>
    <xf numFmtId="0" fontId="7" fillId="0" borderId="0" xfId="0" applyFont="1" applyAlignment="1">
      <alignment horizontal="center"/>
    </xf>
    <xf numFmtId="0" fontId="9" fillId="0" borderId="0" xfId="0" applyFont="1"/>
    <xf numFmtId="0" fontId="11" fillId="16" borderId="7" xfId="0" applyFont="1" applyFill="1" applyBorder="1" applyAlignment="1">
      <alignment horizontal="center" vertical="center" wrapText="1"/>
    </xf>
    <xf numFmtId="0" fontId="11" fillId="16" borderId="8" xfId="0" applyFont="1" applyFill="1" applyBorder="1" applyAlignment="1">
      <alignment horizontal="center" vertical="center" wrapText="1"/>
    </xf>
    <xf numFmtId="0" fontId="11" fillId="16" borderId="35" xfId="0" applyFont="1" applyFill="1" applyBorder="1" applyAlignment="1">
      <alignment horizontal="center" vertical="center" wrapText="1"/>
    </xf>
    <xf numFmtId="0" fontId="11" fillId="16" borderId="10" xfId="0" applyFont="1" applyFill="1" applyBorder="1" applyAlignment="1">
      <alignment horizontal="center" vertical="center" wrapText="1"/>
    </xf>
    <xf numFmtId="0" fontId="9" fillId="0" borderId="0" xfId="0" applyFont="1" applyBorder="1"/>
    <xf numFmtId="0" fontId="13" fillId="18" borderId="12" xfId="0" applyFont="1" applyFill="1" applyBorder="1" applyAlignment="1">
      <alignment horizontal="left" vertical="center" wrapText="1"/>
    </xf>
    <xf numFmtId="0" fontId="12" fillId="18" borderId="13" xfId="0" applyFont="1" applyFill="1" applyBorder="1" applyAlignment="1">
      <alignment horizontal="center" vertical="center" wrapText="1"/>
    </xf>
    <xf numFmtId="0" fontId="12" fillId="18" borderId="21" xfId="0" applyFont="1" applyFill="1" applyBorder="1" applyAlignment="1">
      <alignment horizontal="center" vertical="center" wrapText="1"/>
    </xf>
    <xf numFmtId="0" fontId="12" fillId="18" borderId="14" xfId="0" applyFont="1" applyFill="1" applyBorder="1" applyAlignment="1">
      <alignment horizontal="center" vertical="center" wrapText="1"/>
    </xf>
    <xf numFmtId="0" fontId="12" fillId="18" borderId="32" xfId="0" applyFont="1" applyFill="1" applyBorder="1" applyAlignment="1">
      <alignment horizontal="center" vertical="center" wrapText="1"/>
    </xf>
    <xf numFmtId="1" fontId="12" fillId="18" borderId="13" xfId="0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left" indent="1"/>
    </xf>
    <xf numFmtId="0" fontId="8" fillId="0" borderId="18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1" fontId="8" fillId="0" borderId="19" xfId="0" applyNumberFormat="1" applyFont="1" applyBorder="1" applyAlignment="1">
      <alignment horizontal="center" vertical="center"/>
    </xf>
    <xf numFmtId="1" fontId="8" fillId="0" borderId="18" xfId="0" applyNumberFormat="1" applyFont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left" wrapText="1" indent="1"/>
    </xf>
    <xf numFmtId="0" fontId="12" fillId="18" borderId="15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left" indent="1"/>
    </xf>
    <xf numFmtId="0" fontId="8" fillId="0" borderId="0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1" fontId="8" fillId="0" borderId="19" xfId="0" applyNumberFormat="1" applyFont="1" applyFill="1" applyBorder="1" applyAlignment="1">
      <alignment horizontal="center" vertical="center"/>
    </xf>
    <xf numFmtId="1" fontId="8" fillId="0" borderId="18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1" fontId="8" fillId="0" borderId="27" xfId="0" applyNumberFormat="1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1" fontId="8" fillId="0" borderId="20" xfId="0" applyNumberFormat="1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1" fontId="8" fillId="0" borderId="20" xfId="0" applyNumberFormat="1" applyFont="1" applyBorder="1" applyAlignment="1">
      <alignment horizontal="center" vertical="center"/>
    </xf>
    <xf numFmtId="0" fontId="12" fillId="18" borderId="16" xfId="0" applyFont="1" applyFill="1" applyBorder="1" applyAlignment="1">
      <alignment horizontal="center" vertical="center" wrapText="1"/>
    </xf>
    <xf numFmtId="0" fontId="12" fillId="18" borderId="21" xfId="0" applyFont="1" applyFill="1" applyBorder="1" applyAlignment="1">
      <alignment horizontal="right" vertical="center" wrapText="1"/>
    </xf>
    <xf numFmtId="0" fontId="8" fillId="0" borderId="20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left" wrapText="1" indent="1"/>
    </xf>
    <xf numFmtId="0" fontId="8" fillId="0" borderId="27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1" fontId="8" fillId="0" borderId="6" xfId="0" applyNumberFormat="1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2" fillId="18" borderId="12" xfId="0" applyFont="1" applyFill="1" applyBorder="1" applyAlignment="1">
      <alignment horizontal="center" vertical="center" wrapText="1"/>
    </xf>
    <xf numFmtId="1" fontId="8" fillId="0" borderId="17" xfId="0" applyNumberFormat="1" applyFont="1" applyFill="1" applyBorder="1" applyAlignment="1">
      <alignment horizontal="center" vertical="center"/>
    </xf>
    <xf numFmtId="1" fontId="8" fillId="0" borderId="17" xfId="0" applyNumberFormat="1" applyFont="1" applyBorder="1" applyAlignment="1">
      <alignment horizontal="center" vertical="center"/>
    </xf>
    <xf numFmtId="1" fontId="12" fillId="18" borderId="16" xfId="0" applyNumberFormat="1" applyFont="1" applyFill="1" applyBorder="1" applyAlignment="1">
      <alignment horizontal="center" vertical="center" wrapText="1"/>
    </xf>
    <xf numFmtId="1" fontId="12" fillId="18" borderId="12" xfId="0" applyNumberFormat="1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left" indent="1"/>
    </xf>
    <xf numFmtId="0" fontId="8" fillId="0" borderId="24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1" fontId="8" fillId="0" borderId="24" xfId="0" applyNumberFormat="1" applyFont="1" applyBorder="1" applyAlignment="1">
      <alignment horizontal="center" vertical="center"/>
    </xf>
    <xf numFmtId="1" fontId="8" fillId="0" borderId="26" xfId="0" applyNumberFormat="1" applyFont="1" applyBorder="1" applyAlignment="1">
      <alignment horizontal="center" vertical="center"/>
    </xf>
    <xf numFmtId="0" fontId="15" fillId="0" borderId="0" xfId="0" applyFont="1"/>
    <xf numFmtId="0" fontId="14" fillId="0" borderId="0" xfId="1" applyFont="1"/>
    <xf numFmtId="0" fontId="15" fillId="0" borderId="0" xfId="0" applyFont="1" applyFill="1"/>
    <xf numFmtId="0" fontId="9" fillId="0" borderId="0" xfId="0" applyFont="1" applyFill="1"/>
    <xf numFmtId="0" fontId="7" fillId="0" borderId="0" xfId="0" applyFont="1" applyAlignment="1">
      <alignment horizontal="right"/>
    </xf>
    <xf numFmtId="0" fontId="7" fillId="0" borderId="38" xfId="0" applyFont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10" fillId="15" borderId="3" xfId="0" applyFont="1" applyFill="1" applyBorder="1" applyAlignment="1">
      <alignment horizontal="center" vertical="center" wrapText="1"/>
    </xf>
    <xf numFmtId="0" fontId="10" fillId="15" borderId="6" xfId="0" applyFont="1" applyFill="1" applyBorder="1" applyAlignment="1">
      <alignment horizontal="center" vertical="center" wrapText="1"/>
    </xf>
    <xf numFmtId="0" fontId="11" fillId="15" borderId="5" xfId="0" applyFont="1" applyFill="1" applyBorder="1" applyAlignment="1">
      <alignment horizontal="center" vertical="center" wrapText="1"/>
    </xf>
    <xf numFmtId="0" fontId="11" fillId="15" borderId="9" xfId="0" applyFont="1" applyFill="1" applyBorder="1" applyAlignment="1">
      <alignment horizontal="center" vertical="center" wrapText="1"/>
    </xf>
    <xf numFmtId="0" fontId="11" fillId="15" borderId="3" xfId="0" applyFont="1" applyFill="1" applyBorder="1" applyAlignment="1">
      <alignment horizontal="center" vertical="center" wrapText="1"/>
    </xf>
    <xf numFmtId="0" fontId="11" fillId="15" borderId="6" xfId="0" applyFont="1" applyFill="1" applyBorder="1" applyAlignment="1">
      <alignment horizontal="center" vertical="center" wrapText="1"/>
    </xf>
    <xf numFmtId="0" fontId="10" fillId="16" borderId="2" xfId="0" applyFont="1" applyFill="1" applyBorder="1" applyAlignment="1">
      <alignment horizontal="center" vertical="center" wrapText="1"/>
    </xf>
    <xf numFmtId="0" fontId="10" fillId="16" borderId="5" xfId="0" applyFont="1" applyFill="1" applyBorder="1" applyAlignment="1">
      <alignment horizontal="center" vertical="center" wrapText="1"/>
    </xf>
    <xf numFmtId="0" fontId="10" fillId="16" borderId="4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/>
    </xf>
    <xf numFmtId="0" fontId="12" fillId="17" borderId="7" xfId="0" applyFont="1" applyFill="1" applyBorder="1" applyAlignment="1">
      <alignment horizontal="left" vertical="center" wrapText="1" indent="1"/>
    </xf>
    <xf numFmtId="0" fontId="12" fillId="17" borderId="10" xfId="0" applyFont="1" applyFill="1" applyBorder="1" applyAlignment="1">
      <alignment horizontal="left" vertical="center" wrapText="1" indent="1"/>
    </xf>
    <xf numFmtId="0" fontId="12" fillId="17" borderId="11" xfId="0" applyFont="1" applyFill="1" applyBorder="1" applyAlignment="1">
      <alignment horizontal="left" vertical="center" wrapText="1" indent="1"/>
    </xf>
  </cellXfs>
  <cellStyles count="193">
    <cellStyle name="20% - Énfasis1 2" xfId="2"/>
    <cellStyle name="20% - Énfasis1 2 2" xfId="3"/>
    <cellStyle name="20% - Énfasis1 3" xfId="4"/>
    <cellStyle name="20% - Énfasis1 3 2" xfId="5"/>
    <cellStyle name="20% - Énfasis1 4" xfId="6"/>
    <cellStyle name="20% - Énfasis1 4 2" xfId="7"/>
    <cellStyle name="20% - Énfasis1 5" xfId="8"/>
    <cellStyle name="20% - Énfasis1 6" xfId="9"/>
    <cellStyle name="20% - Énfasis1 7" xfId="10"/>
    <cellStyle name="20% - Énfasis2 2" xfId="11"/>
    <cellStyle name="20% - Énfasis2 2 2" xfId="12"/>
    <cellStyle name="20% - Énfasis2 3" xfId="13"/>
    <cellStyle name="20% - Énfasis2 3 2" xfId="14"/>
    <cellStyle name="20% - Énfasis2 4" xfId="15"/>
    <cellStyle name="20% - Énfasis2 4 2" xfId="16"/>
    <cellStyle name="20% - Énfasis2 5" xfId="17"/>
    <cellStyle name="20% - Énfasis2 6" xfId="18"/>
    <cellStyle name="20% - Énfasis2 7" xfId="19"/>
    <cellStyle name="20% - Énfasis3 2" xfId="20"/>
    <cellStyle name="20% - Énfasis3 2 2" xfId="21"/>
    <cellStyle name="20% - Énfasis3 3" xfId="22"/>
    <cellStyle name="20% - Énfasis3 3 2" xfId="23"/>
    <cellStyle name="20% - Énfasis3 4" xfId="24"/>
    <cellStyle name="20% - Énfasis3 4 2" xfId="25"/>
    <cellStyle name="20% - Énfasis3 5" xfId="26"/>
    <cellStyle name="20% - Énfasis3 6" xfId="27"/>
    <cellStyle name="20% - Énfasis3 7" xfId="28"/>
    <cellStyle name="20% - Énfasis4 2" xfId="29"/>
    <cellStyle name="20% - Énfasis4 2 2" xfId="30"/>
    <cellStyle name="20% - Énfasis4 3" xfId="31"/>
    <cellStyle name="20% - Énfasis4 3 2" xfId="32"/>
    <cellStyle name="20% - Énfasis4 4" xfId="33"/>
    <cellStyle name="20% - Énfasis4 4 2" xfId="34"/>
    <cellStyle name="20% - Énfasis4 5" xfId="35"/>
    <cellStyle name="20% - Énfasis4 6" xfId="36"/>
    <cellStyle name="20% - Énfasis4 7" xfId="37"/>
    <cellStyle name="20% - Énfasis5 2" xfId="38"/>
    <cellStyle name="20% - Énfasis5 2 2" xfId="39"/>
    <cellStyle name="20% - Énfasis5 3" xfId="40"/>
    <cellStyle name="20% - Énfasis5 3 2" xfId="41"/>
    <cellStyle name="20% - Énfasis5 4" xfId="42"/>
    <cellStyle name="20% - Énfasis5 4 2" xfId="43"/>
    <cellStyle name="20% - Énfasis5 5" xfId="44"/>
    <cellStyle name="20% - Énfasis5 6" xfId="45"/>
    <cellStyle name="20% - Énfasis5 7" xfId="46"/>
    <cellStyle name="20% - Énfasis6 2" xfId="47"/>
    <cellStyle name="20% - Énfasis6 2 2" xfId="48"/>
    <cellStyle name="20% - Énfasis6 3" xfId="49"/>
    <cellStyle name="20% - Énfasis6 3 2" xfId="50"/>
    <cellStyle name="20% - Énfasis6 4" xfId="51"/>
    <cellStyle name="20% - Énfasis6 4 2" xfId="52"/>
    <cellStyle name="20% - Énfasis6 5" xfId="53"/>
    <cellStyle name="20% - Énfasis6 6" xfId="54"/>
    <cellStyle name="20% - Énfasis6 7" xfId="55"/>
    <cellStyle name="40% - Énfasis1 2" xfId="56"/>
    <cellStyle name="40% - Énfasis1 2 2" xfId="57"/>
    <cellStyle name="40% - Énfasis1 3" xfId="58"/>
    <cellStyle name="40% - Énfasis1 3 2" xfId="59"/>
    <cellStyle name="40% - Énfasis1 4" xfId="60"/>
    <cellStyle name="40% - Énfasis1 4 2" xfId="61"/>
    <cellStyle name="40% - Énfasis1 5" xfId="62"/>
    <cellStyle name="40% - Énfasis1 6" xfId="63"/>
    <cellStyle name="40% - Énfasis1 7" xfId="64"/>
    <cellStyle name="40% - Énfasis2 2" xfId="65"/>
    <cellStyle name="40% - Énfasis2 2 2" xfId="66"/>
    <cellStyle name="40% - Énfasis2 3" xfId="67"/>
    <cellStyle name="40% - Énfasis2 3 2" xfId="68"/>
    <cellStyle name="40% - Énfasis2 4" xfId="69"/>
    <cellStyle name="40% - Énfasis2 4 2" xfId="70"/>
    <cellStyle name="40% - Énfasis2 5" xfId="71"/>
    <cellStyle name="40% - Énfasis2 6" xfId="72"/>
    <cellStyle name="40% - Énfasis2 7" xfId="73"/>
    <cellStyle name="40% - Énfasis3 2" xfId="74"/>
    <cellStyle name="40% - Énfasis3 2 2" xfId="75"/>
    <cellStyle name="40% - Énfasis3 3" xfId="76"/>
    <cellStyle name="40% - Énfasis3 3 2" xfId="77"/>
    <cellStyle name="40% - Énfasis3 4" xfId="78"/>
    <cellStyle name="40% - Énfasis3 4 2" xfId="79"/>
    <cellStyle name="40% - Énfasis3 5" xfId="80"/>
    <cellStyle name="40% - Énfasis3 6" xfId="81"/>
    <cellStyle name="40% - Énfasis3 7" xfId="82"/>
    <cellStyle name="40% - Énfasis4 2" xfId="83"/>
    <cellStyle name="40% - Énfasis4 2 2" xfId="84"/>
    <cellStyle name="40% - Énfasis4 3" xfId="85"/>
    <cellStyle name="40% - Énfasis4 3 2" xfId="86"/>
    <cellStyle name="40% - Énfasis4 4" xfId="87"/>
    <cellStyle name="40% - Énfasis4 4 2" xfId="88"/>
    <cellStyle name="40% - Énfasis4 5" xfId="89"/>
    <cellStyle name="40% - Énfasis4 6" xfId="90"/>
    <cellStyle name="40% - Énfasis4 7" xfId="91"/>
    <cellStyle name="40% - Énfasis5 2" xfId="92"/>
    <cellStyle name="40% - Énfasis5 2 2" xfId="93"/>
    <cellStyle name="40% - Énfasis5 3" xfId="94"/>
    <cellStyle name="40% - Énfasis5 3 2" xfId="95"/>
    <cellStyle name="40% - Énfasis5 4" xfId="96"/>
    <cellStyle name="40% - Énfasis5 4 2" xfId="97"/>
    <cellStyle name="40% - Énfasis5 5" xfId="98"/>
    <cellStyle name="40% - Énfasis5 6" xfId="99"/>
    <cellStyle name="40% - Énfasis5 7" xfId="100"/>
    <cellStyle name="40% - Énfasis6 2" xfId="101"/>
    <cellStyle name="40% - Énfasis6 2 2" xfId="102"/>
    <cellStyle name="40% - Énfasis6 3" xfId="103"/>
    <cellStyle name="40% - Énfasis6 3 2" xfId="104"/>
    <cellStyle name="40% - Énfasis6 4" xfId="105"/>
    <cellStyle name="40% - Énfasis6 4 2" xfId="106"/>
    <cellStyle name="40% - Énfasis6 5" xfId="107"/>
    <cellStyle name="40% - Énfasis6 6" xfId="108"/>
    <cellStyle name="40% - Énfasis6 7" xfId="109"/>
    <cellStyle name="Millares [0] 2" xfId="110"/>
    <cellStyle name="Normal" xfId="0" builtinId="0"/>
    <cellStyle name="Normal 10" xfId="111"/>
    <cellStyle name="Normal 11" xfId="112"/>
    <cellStyle name="Normal 12" xfId="113"/>
    <cellStyle name="Normal 13" xfId="114"/>
    <cellStyle name="Normal 14" xfId="115"/>
    <cellStyle name="Normal 15" xfId="116"/>
    <cellStyle name="Normal 16" xfId="117"/>
    <cellStyle name="Normal 17" xfId="118"/>
    <cellStyle name="Normal 18" xfId="119"/>
    <cellStyle name="Normal 19" xfId="120"/>
    <cellStyle name="Normal 2" xfId="121"/>
    <cellStyle name="Normal 2 10" xfId="122"/>
    <cellStyle name="Normal 2 10 2" xfId="123"/>
    <cellStyle name="Normal 2 11" xfId="124"/>
    <cellStyle name="Normal 2 11 2" xfId="125"/>
    <cellStyle name="Normal 2 12" xfId="126"/>
    <cellStyle name="Normal 2 12 2" xfId="127"/>
    <cellStyle name="Normal 2 13" xfId="128"/>
    <cellStyle name="Normal 2 13 2" xfId="129"/>
    <cellStyle name="Normal 2 14" xfId="130"/>
    <cellStyle name="Normal 2 14 2" xfId="131"/>
    <cellStyle name="Normal 2 15" xfId="132"/>
    <cellStyle name="Normal 2 15 2" xfId="133"/>
    <cellStyle name="Normal 2 16" xfId="134"/>
    <cellStyle name="Normal 2 16 2" xfId="135"/>
    <cellStyle name="Normal 2 17" xfId="136"/>
    <cellStyle name="Normal 2 17 2" xfId="137"/>
    <cellStyle name="Normal 2 18" xfId="138"/>
    <cellStyle name="Normal 2 19" xfId="139"/>
    <cellStyle name="Normal 2 2" xfId="140"/>
    <cellStyle name="Normal 2 2 2" xfId="141"/>
    <cellStyle name="Normal 2 2 2 2" xfId="142"/>
    <cellStyle name="Normal 2 2 3" xfId="143"/>
    <cellStyle name="Normal 2 20" xfId="144"/>
    <cellStyle name="Normal 2 21" xfId="145"/>
    <cellStyle name="Normal 2 22" xfId="146"/>
    <cellStyle name="Normal 2 3" xfId="147"/>
    <cellStyle name="Normal 2 3 2" xfId="148"/>
    <cellStyle name="Normal 2 3 2 2" xfId="149"/>
    <cellStyle name="Normal 2 4" xfId="150"/>
    <cellStyle name="Normal 2 4 2" xfId="151"/>
    <cellStyle name="Normal 2 5" xfId="152"/>
    <cellStyle name="Normal 2 5 2" xfId="153"/>
    <cellStyle name="Normal 2 6" xfId="154"/>
    <cellStyle name="Normal 2 6 2" xfId="155"/>
    <cellStyle name="Normal 2 7" xfId="156"/>
    <cellStyle name="Normal 2 7 2" xfId="157"/>
    <cellStyle name="Normal 2 8" xfId="158"/>
    <cellStyle name="Normal 2 8 2" xfId="159"/>
    <cellStyle name="Normal 2 9" xfId="160"/>
    <cellStyle name="Normal 2 9 2" xfId="161"/>
    <cellStyle name="Normal 20" xfId="162"/>
    <cellStyle name="Normal 21" xfId="163"/>
    <cellStyle name="Normal 22" xfId="164"/>
    <cellStyle name="Normal 23" xfId="165"/>
    <cellStyle name="Normal 24" xfId="166"/>
    <cellStyle name="Normal 25" xfId="167"/>
    <cellStyle name="Normal 26" xfId="168"/>
    <cellStyle name="Normal 27" xfId="169"/>
    <cellStyle name="Normal 28" xfId="170"/>
    <cellStyle name="Normal 29" xfId="171"/>
    <cellStyle name="Normal 3" xfId="172"/>
    <cellStyle name="Normal 30" xfId="173"/>
    <cellStyle name="Normal 32" xfId="174"/>
    <cellStyle name="Normal 33" xfId="1"/>
    <cellStyle name="Normal 4" xfId="175"/>
    <cellStyle name="Normal 4 2" xfId="176"/>
    <cellStyle name="Normal 5" xfId="177"/>
    <cellStyle name="Normal 5 2" xfId="178"/>
    <cellStyle name="Normal 5 3" xfId="179"/>
    <cellStyle name="Normal 6" xfId="180"/>
    <cellStyle name="Normal 7" xfId="181"/>
    <cellStyle name="Normal 8" xfId="182"/>
    <cellStyle name="Normal 9" xfId="183"/>
    <cellStyle name="Notas 2" xfId="184"/>
    <cellStyle name="Notas 2 2" xfId="185"/>
    <cellStyle name="Notas 2 2 2" xfId="186"/>
    <cellStyle name="Notas 2 3" xfId="187"/>
    <cellStyle name="Notas 2 3 2" xfId="188"/>
    <cellStyle name="Notas 3" xfId="189"/>
    <cellStyle name="Notas 3 2" xfId="190"/>
    <cellStyle name="Notas 4" xfId="191"/>
    <cellStyle name="Notas 5" xfId="192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49696</xdr:colOff>
      <xdr:row>0</xdr:row>
      <xdr:rowOff>66262</xdr:rowOff>
    </xdr:from>
    <xdr:to>
      <xdr:col>0</xdr:col>
      <xdr:colOff>2373392</xdr:colOff>
      <xdr:row>1</xdr:row>
      <xdr:rowOff>132523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96" y="66262"/>
          <a:ext cx="2323696" cy="6543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showGridLines="0" tabSelected="1" zoomScale="115" zoomScaleNormal="115" workbookViewId="0">
      <pane ySplit="5" topLeftCell="A63" activePane="bottomLeft" state="frozen"/>
      <selection pane="bottomLeft" activeCell="F110" sqref="F110"/>
    </sheetView>
  </sheetViews>
  <sheetFormatPr baseColWidth="10" defaultRowHeight="11.25"/>
  <cols>
    <col min="1" max="1" width="55.5703125" style="3" customWidth="1"/>
    <col min="2" max="2" width="6.5703125" style="3" customWidth="1"/>
    <col min="3" max="3" width="9.5703125" style="3" customWidth="1"/>
    <col min="4" max="4" width="11.140625" style="3" customWidth="1"/>
    <col min="5" max="5" width="6.85546875" style="3" customWidth="1"/>
    <col min="6" max="6" width="9.28515625" style="3" customWidth="1"/>
    <col min="7" max="7" width="11.140625" style="3" customWidth="1"/>
    <col min="8" max="8" width="9.42578125" style="3" bestFit="1" customWidth="1"/>
    <col min="9" max="9" width="10.140625" style="3" customWidth="1"/>
    <col min="10" max="10" width="11.42578125" style="3" hidden="1" customWidth="1"/>
    <col min="11" max="16384" width="11.42578125" style="3"/>
  </cols>
  <sheetData>
    <row r="1" spans="1:10" ht="46.5" customHeight="1"/>
    <row r="2" spans="1:10" ht="15.75">
      <c r="A2" s="77" t="s">
        <v>85</v>
      </c>
      <c r="B2" s="78"/>
      <c r="C2" s="78"/>
      <c r="D2" s="78"/>
      <c r="E2" s="78"/>
      <c r="F2" s="78"/>
      <c r="G2" s="78"/>
      <c r="H2" s="78"/>
      <c r="I2" s="78"/>
      <c r="J2" s="1"/>
    </row>
    <row r="3" spans="1:10" ht="12" thickBot="1">
      <c r="A3" s="2"/>
      <c r="B3" s="2"/>
      <c r="C3" s="2"/>
      <c r="D3" s="2"/>
      <c r="E3" s="2"/>
      <c r="F3" s="2"/>
      <c r="G3" s="2"/>
      <c r="H3" s="2"/>
      <c r="I3" s="2"/>
      <c r="J3" s="1"/>
    </row>
    <row r="4" spans="1:10" ht="23.25" customHeight="1" thickTop="1">
      <c r="A4" s="79" t="s">
        <v>0</v>
      </c>
      <c r="B4" s="85" t="s">
        <v>77</v>
      </c>
      <c r="C4" s="86"/>
      <c r="D4" s="87"/>
      <c r="E4" s="85" t="s">
        <v>2</v>
      </c>
      <c r="F4" s="86"/>
      <c r="G4" s="87"/>
      <c r="H4" s="81" t="s">
        <v>3</v>
      </c>
      <c r="I4" s="83" t="s">
        <v>4</v>
      </c>
    </row>
    <row r="5" spans="1:10" s="8" customFormat="1" ht="24.75">
      <c r="A5" s="80"/>
      <c r="B5" s="4" t="s">
        <v>1</v>
      </c>
      <c r="C5" s="4" t="s">
        <v>5</v>
      </c>
      <c r="D5" s="5" t="s">
        <v>6</v>
      </c>
      <c r="E5" s="6" t="s">
        <v>1</v>
      </c>
      <c r="F5" s="7" t="s">
        <v>5</v>
      </c>
      <c r="G5" s="5" t="s">
        <v>6</v>
      </c>
      <c r="H5" s="82"/>
      <c r="I5" s="84"/>
      <c r="J5" s="3"/>
    </row>
    <row r="6" spans="1:10">
      <c r="A6" s="89" t="s">
        <v>7</v>
      </c>
      <c r="B6" s="90"/>
      <c r="C6" s="90"/>
      <c r="D6" s="90"/>
      <c r="E6" s="90"/>
      <c r="F6" s="90"/>
      <c r="G6" s="90"/>
      <c r="H6" s="90"/>
      <c r="I6" s="91"/>
    </row>
    <row r="7" spans="1:10">
      <c r="A7" s="9" t="s">
        <v>89</v>
      </c>
      <c r="B7" s="10">
        <f t="shared" ref="B7:H7" si="0">SUM(B8:B12)</f>
        <v>9</v>
      </c>
      <c r="C7" s="11">
        <f t="shared" si="0"/>
        <v>68</v>
      </c>
      <c r="D7" s="12">
        <f t="shared" si="0"/>
        <v>10</v>
      </c>
      <c r="E7" s="10">
        <f t="shared" si="0"/>
        <v>3</v>
      </c>
      <c r="F7" s="13">
        <f t="shared" si="0"/>
        <v>7</v>
      </c>
      <c r="G7" s="13">
        <f t="shared" si="0"/>
        <v>1</v>
      </c>
      <c r="H7" s="14">
        <f t="shared" si="0"/>
        <v>75</v>
      </c>
      <c r="I7" s="14">
        <f>SUM(D7,G7)</f>
        <v>11</v>
      </c>
    </row>
    <row r="8" spans="1:10">
      <c r="A8" s="15" t="s">
        <v>79</v>
      </c>
      <c r="B8" s="16">
        <v>1</v>
      </c>
      <c r="C8" s="17">
        <v>4</v>
      </c>
      <c r="D8" s="18">
        <v>0</v>
      </c>
      <c r="E8" s="19">
        <v>1</v>
      </c>
      <c r="F8" s="20">
        <v>4</v>
      </c>
      <c r="G8" s="21">
        <v>1</v>
      </c>
      <c r="H8" s="22">
        <f>SUM(C8,F8)</f>
        <v>8</v>
      </c>
      <c r="I8" s="22">
        <f>+SUM(D8,G8)</f>
        <v>1</v>
      </c>
    </row>
    <row r="9" spans="1:10">
      <c r="A9" s="15" t="s">
        <v>8</v>
      </c>
      <c r="B9" s="16">
        <v>5</v>
      </c>
      <c r="C9" s="17">
        <v>47</v>
      </c>
      <c r="D9" s="23">
        <v>9</v>
      </c>
      <c r="E9" s="19">
        <v>0</v>
      </c>
      <c r="F9" s="20">
        <v>0</v>
      </c>
      <c r="G9" s="21">
        <v>0</v>
      </c>
      <c r="H9" s="22">
        <f t="shared" ref="H9:H12" si="1">SUM(C9,F9)</f>
        <v>47</v>
      </c>
      <c r="I9" s="22">
        <f>+SUM(D9,G9)</f>
        <v>9</v>
      </c>
    </row>
    <row r="10" spans="1:10">
      <c r="A10" s="15" t="s">
        <v>9</v>
      </c>
      <c r="B10" s="16">
        <v>1</v>
      </c>
      <c r="C10" s="17">
        <v>1</v>
      </c>
      <c r="D10" s="18">
        <v>0</v>
      </c>
      <c r="E10" s="19">
        <v>1</v>
      </c>
      <c r="F10" s="20">
        <v>0</v>
      </c>
      <c r="G10" s="21">
        <v>0</v>
      </c>
      <c r="H10" s="22">
        <f t="shared" si="1"/>
        <v>1</v>
      </c>
      <c r="I10" s="22">
        <f t="shared" ref="I10:I12" si="2">+SUM(D10,G10)</f>
        <v>0</v>
      </c>
    </row>
    <row r="11" spans="1:10">
      <c r="A11" s="15" t="s">
        <v>72</v>
      </c>
      <c r="B11" s="16">
        <v>1</v>
      </c>
      <c r="C11" s="17">
        <v>16</v>
      </c>
      <c r="D11" s="18">
        <v>1</v>
      </c>
      <c r="E11" s="19">
        <v>0</v>
      </c>
      <c r="F11" s="20">
        <v>0</v>
      </c>
      <c r="G11" s="21">
        <v>0</v>
      </c>
      <c r="H11" s="22">
        <f t="shared" si="1"/>
        <v>16</v>
      </c>
      <c r="I11" s="22">
        <f t="shared" si="2"/>
        <v>1</v>
      </c>
    </row>
    <row r="12" spans="1:10" ht="13.5" customHeight="1">
      <c r="A12" s="24" t="s">
        <v>91</v>
      </c>
      <c r="B12" s="16">
        <v>1</v>
      </c>
      <c r="C12" s="17">
        <v>0</v>
      </c>
      <c r="D12" s="18">
        <v>0</v>
      </c>
      <c r="E12" s="19">
        <v>1</v>
      </c>
      <c r="F12" s="20">
        <v>3</v>
      </c>
      <c r="G12" s="21">
        <v>0</v>
      </c>
      <c r="H12" s="22">
        <f t="shared" si="1"/>
        <v>3</v>
      </c>
      <c r="I12" s="22">
        <f t="shared" si="2"/>
        <v>0</v>
      </c>
    </row>
    <row r="13" spans="1:10">
      <c r="A13" s="9" t="s">
        <v>90</v>
      </c>
      <c r="B13" s="10">
        <f>SUM(B14:B15)</f>
        <v>40</v>
      </c>
      <c r="C13" s="12">
        <f>SUM(C14:C15)</f>
        <v>34</v>
      </c>
      <c r="D13" s="25">
        <f t="shared" ref="D13:I13" si="3">SUM(D14:D15)</f>
        <v>26</v>
      </c>
      <c r="E13" s="10">
        <f>+SUM(E14:E15)</f>
        <v>12</v>
      </c>
      <c r="F13" s="13">
        <f t="shared" si="3"/>
        <v>8</v>
      </c>
      <c r="G13" s="25">
        <f t="shared" si="3"/>
        <v>3</v>
      </c>
      <c r="H13" s="10">
        <f t="shared" si="3"/>
        <v>42</v>
      </c>
      <c r="I13" s="10">
        <f t="shared" si="3"/>
        <v>29</v>
      </c>
    </row>
    <row r="14" spans="1:10">
      <c r="A14" s="15" t="s">
        <v>10</v>
      </c>
      <c r="B14" s="16">
        <v>20</v>
      </c>
      <c r="C14" s="17">
        <v>23</v>
      </c>
      <c r="D14" s="18">
        <v>18</v>
      </c>
      <c r="E14" s="19">
        <v>11</v>
      </c>
      <c r="F14" s="20">
        <v>5</v>
      </c>
      <c r="G14" s="21">
        <v>2</v>
      </c>
      <c r="H14" s="22">
        <f>C14+F14</f>
        <v>28</v>
      </c>
      <c r="I14" s="22">
        <f>D14+G14</f>
        <v>20</v>
      </c>
    </row>
    <row r="15" spans="1:10">
      <c r="A15" s="15" t="s">
        <v>11</v>
      </c>
      <c r="B15" s="16">
        <v>20</v>
      </c>
      <c r="C15" s="17">
        <v>11</v>
      </c>
      <c r="D15" s="18">
        <v>8</v>
      </c>
      <c r="E15" s="19">
        <v>1</v>
      </c>
      <c r="F15" s="20">
        <v>3</v>
      </c>
      <c r="G15" s="21">
        <v>1</v>
      </c>
      <c r="H15" s="22">
        <f>C15+F15</f>
        <v>14</v>
      </c>
      <c r="I15" s="22">
        <f>D15+G15</f>
        <v>9</v>
      </c>
    </row>
    <row r="16" spans="1:10">
      <c r="A16" s="9" t="s">
        <v>12</v>
      </c>
      <c r="B16" s="10" t="s">
        <v>71</v>
      </c>
      <c r="C16" s="12">
        <f>SUM(C17:C18)</f>
        <v>15</v>
      </c>
      <c r="D16" s="25">
        <f t="shared" ref="D16:I16" si="4">SUM(D17:D18)</f>
        <v>9</v>
      </c>
      <c r="E16" s="10" t="s">
        <v>71</v>
      </c>
      <c r="F16" s="13">
        <f t="shared" si="4"/>
        <v>3</v>
      </c>
      <c r="G16" s="25">
        <f t="shared" si="4"/>
        <v>3</v>
      </c>
      <c r="H16" s="10">
        <f t="shared" si="4"/>
        <v>18</v>
      </c>
      <c r="I16" s="10">
        <f t="shared" si="4"/>
        <v>12</v>
      </c>
    </row>
    <row r="17" spans="1:10">
      <c r="A17" s="15" t="s">
        <v>13</v>
      </c>
      <c r="B17" s="16" t="s">
        <v>71</v>
      </c>
      <c r="C17" s="17">
        <v>0</v>
      </c>
      <c r="D17" s="18">
        <v>0</v>
      </c>
      <c r="E17" s="19" t="s">
        <v>71</v>
      </c>
      <c r="F17" s="20">
        <v>1</v>
      </c>
      <c r="G17" s="21">
        <v>1</v>
      </c>
      <c r="H17" s="22">
        <f>+C17+F17</f>
        <v>1</v>
      </c>
      <c r="I17" s="22">
        <f>+D17+G17</f>
        <v>1</v>
      </c>
    </row>
    <row r="18" spans="1:10">
      <c r="A18" s="15" t="s">
        <v>80</v>
      </c>
      <c r="B18" s="16" t="s">
        <v>71</v>
      </c>
      <c r="C18" s="17">
        <v>15</v>
      </c>
      <c r="D18" s="18">
        <v>9</v>
      </c>
      <c r="E18" s="19" t="s">
        <v>71</v>
      </c>
      <c r="F18" s="20">
        <v>2</v>
      </c>
      <c r="G18" s="21">
        <v>2</v>
      </c>
      <c r="H18" s="22">
        <f>+C18+F18</f>
        <v>17</v>
      </c>
      <c r="I18" s="22">
        <f>+D18+G18</f>
        <v>11</v>
      </c>
    </row>
    <row r="19" spans="1:10">
      <c r="A19" s="9" t="s">
        <v>14</v>
      </c>
      <c r="B19" s="10">
        <f>SUM(B20:B21)</f>
        <v>20</v>
      </c>
      <c r="C19" s="12">
        <f>SUM(C20:C21)</f>
        <v>0</v>
      </c>
      <c r="D19" s="25">
        <f t="shared" ref="D19:I19" si="5">SUM(D20:D21)</f>
        <v>0</v>
      </c>
      <c r="E19" s="10">
        <f>+SUM(E20:E21)</f>
        <v>18</v>
      </c>
      <c r="F19" s="13">
        <f t="shared" si="5"/>
        <v>0</v>
      </c>
      <c r="G19" s="25">
        <f t="shared" si="5"/>
        <v>0</v>
      </c>
      <c r="H19" s="10">
        <f t="shared" si="5"/>
        <v>0</v>
      </c>
      <c r="I19" s="10">
        <f t="shared" si="5"/>
        <v>0</v>
      </c>
    </row>
    <row r="20" spans="1:10">
      <c r="A20" s="26" t="s">
        <v>15</v>
      </c>
      <c r="B20" s="16">
        <v>10</v>
      </c>
      <c r="C20" s="27">
        <v>0</v>
      </c>
      <c r="D20" s="23">
        <v>0</v>
      </c>
      <c r="E20" s="16">
        <v>10</v>
      </c>
      <c r="F20" s="28">
        <v>0</v>
      </c>
      <c r="G20" s="29">
        <v>0</v>
      </c>
      <c r="H20" s="30">
        <f>+C20+F20</f>
        <v>0</v>
      </c>
      <c r="I20" s="30">
        <f>+D20+G20</f>
        <v>0</v>
      </c>
    </row>
    <row r="21" spans="1:10">
      <c r="A21" s="26" t="s">
        <v>16</v>
      </c>
      <c r="B21" s="16">
        <v>10</v>
      </c>
      <c r="C21" s="27">
        <v>0</v>
      </c>
      <c r="D21" s="23">
        <v>0</v>
      </c>
      <c r="E21" s="16">
        <v>8</v>
      </c>
      <c r="F21" s="28">
        <v>0</v>
      </c>
      <c r="G21" s="29">
        <v>0</v>
      </c>
      <c r="H21" s="30">
        <f>+C21+F21</f>
        <v>0</v>
      </c>
      <c r="I21" s="30">
        <f>+D21+G21</f>
        <v>0</v>
      </c>
    </row>
    <row r="22" spans="1:10">
      <c r="A22" s="9" t="s">
        <v>92</v>
      </c>
      <c r="B22" s="10" t="str">
        <f>B23</f>
        <v>0*</v>
      </c>
      <c r="C22" s="12">
        <f>C23</f>
        <v>40</v>
      </c>
      <c r="D22" s="25">
        <f t="shared" ref="D22:I22" si="6">D23</f>
        <v>7</v>
      </c>
      <c r="E22" s="10" t="str">
        <f>E23</f>
        <v>0*</v>
      </c>
      <c r="F22" s="13">
        <f t="shared" si="6"/>
        <v>0</v>
      </c>
      <c r="G22" s="25">
        <f t="shared" si="6"/>
        <v>0</v>
      </c>
      <c r="H22" s="10">
        <f t="shared" si="6"/>
        <v>40</v>
      </c>
      <c r="I22" s="10">
        <f t="shared" si="6"/>
        <v>7</v>
      </c>
    </row>
    <row r="23" spans="1:10">
      <c r="A23" s="15" t="s">
        <v>17</v>
      </c>
      <c r="B23" s="31" t="s">
        <v>87</v>
      </c>
      <c r="C23" s="17">
        <v>40</v>
      </c>
      <c r="D23" s="32">
        <v>7</v>
      </c>
      <c r="E23" s="33" t="s">
        <v>87</v>
      </c>
      <c r="F23" s="34">
        <v>0</v>
      </c>
      <c r="G23" s="35">
        <v>0</v>
      </c>
      <c r="H23" s="36">
        <f>+C23+F23</f>
        <v>40</v>
      </c>
      <c r="I23" s="36">
        <f>+D23+G23</f>
        <v>7</v>
      </c>
    </row>
    <row r="24" spans="1:10">
      <c r="A24" s="89" t="s">
        <v>75</v>
      </c>
      <c r="B24" s="90"/>
      <c r="C24" s="90"/>
      <c r="D24" s="90"/>
      <c r="E24" s="90"/>
      <c r="F24" s="90"/>
      <c r="G24" s="90"/>
      <c r="H24" s="90"/>
      <c r="I24" s="91"/>
    </row>
    <row r="25" spans="1:10">
      <c r="A25" s="9" t="s">
        <v>88</v>
      </c>
      <c r="B25" s="10">
        <f>SUM(B26:B30)</f>
        <v>30</v>
      </c>
      <c r="C25" s="11">
        <f>SUM(C26:C30)</f>
        <v>21</v>
      </c>
      <c r="D25" s="11">
        <f t="shared" ref="D25:I25" si="7">SUM(D26:D30)</f>
        <v>7</v>
      </c>
      <c r="E25" s="10">
        <f>SUM(E26:E30)</f>
        <v>23</v>
      </c>
      <c r="F25" s="13">
        <f t="shared" si="7"/>
        <v>6</v>
      </c>
      <c r="G25" s="11">
        <f t="shared" si="7"/>
        <v>3</v>
      </c>
      <c r="H25" s="11">
        <f t="shared" si="7"/>
        <v>27</v>
      </c>
      <c r="I25" s="10">
        <f t="shared" si="7"/>
        <v>10</v>
      </c>
    </row>
    <row r="26" spans="1:10">
      <c r="A26" s="15" t="s">
        <v>15</v>
      </c>
      <c r="B26" s="16">
        <v>6</v>
      </c>
      <c r="C26" s="37">
        <v>1</v>
      </c>
      <c r="D26" s="23">
        <v>1</v>
      </c>
      <c r="E26" s="16">
        <v>5</v>
      </c>
      <c r="F26" s="28">
        <v>1</v>
      </c>
      <c r="G26" s="38">
        <v>1</v>
      </c>
      <c r="H26" s="22">
        <f>C26+F26</f>
        <v>2</v>
      </c>
      <c r="I26" s="22">
        <f>+D26+G26</f>
        <v>2</v>
      </c>
    </row>
    <row r="27" spans="1:10">
      <c r="A27" s="15" t="s">
        <v>18</v>
      </c>
      <c r="B27" s="16">
        <v>6</v>
      </c>
      <c r="C27" s="37">
        <v>0</v>
      </c>
      <c r="D27" s="23">
        <v>0</v>
      </c>
      <c r="E27" s="16">
        <v>6</v>
      </c>
      <c r="F27" s="28">
        <v>2</v>
      </c>
      <c r="G27" s="38">
        <v>1</v>
      </c>
      <c r="H27" s="22">
        <f t="shared" ref="H27:H30" si="8">C27+F27</f>
        <v>2</v>
      </c>
      <c r="I27" s="22">
        <f t="shared" ref="I27:I30" si="9">+D27+G27</f>
        <v>1</v>
      </c>
    </row>
    <row r="28" spans="1:10">
      <c r="A28" s="15" t="s">
        <v>10</v>
      </c>
      <c r="B28" s="16">
        <v>6</v>
      </c>
      <c r="C28" s="37">
        <v>0</v>
      </c>
      <c r="D28" s="23">
        <v>0</v>
      </c>
      <c r="E28" s="16">
        <v>6</v>
      </c>
      <c r="F28" s="28">
        <v>0</v>
      </c>
      <c r="G28" s="38">
        <v>0</v>
      </c>
      <c r="H28" s="22">
        <f t="shared" si="8"/>
        <v>0</v>
      </c>
      <c r="I28" s="22">
        <f t="shared" si="9"/>
        <v>0</v>
      </c>
    </row>
    <row r="29" spans="1:10">
      <c r="A29" s="15" t="s">
        <v>19</v>
      </c>
      <c r="B29" s="16">
        <v>6</v>
      </c>
      <c r="C29" s="37">
        <v>0</v>
      </c>
      <c r="D29" s="23">
        <v>0</v>
      </c>
      <c r="E29" s="16">
        <v>6</v>
      </c>
      <c r="F29" s="28">
        <v>3</v>
      </c>
      <c r="G29" s="38">
        <v>1</v>
      </c>
      <c r="H29" s="22">
        <f t="shared" si="8"/>
        <v>3</v>
      </c>
      <c r="I29" s="22">
        <f t="shared" si="9"/>
        <v>1</v>
      </c>
    </row>
    <row r="30" spans="1:10">
      <c r="A30" s="15" t="s">
        <v>20</v>
      </c>
      <c r="B30" s="16">
        <v>6</v>
      </c>
      <c r="C30" s="39">
        <v>20</v>
      </c>
      <c r="D30" s="32">
        <v>6</v>
      </c>
      <c r="E30" s="19">
        <v>0</v>
      </c>
      <c r="F30" s="34">
        <v>0</v>
      </c>
      <c r="G30" s="40">
        <v>0</v>
      </c>
      <c r="H30" s="22">
        <f t="shared" si="8"/>
        <v>20</v>
      </c>
      <c r="I30" s="22">
        <f t="shared" si="9"/>
        <v>6</v>
      </c>
    </row>
    <row r="31" spans="1:10">
      <c r="A31" s="9" t="s">
        <v>21</v>
      </c>
      <c r="B31" s="10">
        <f>SUM(B32:B34)</f>
        <v>17</v>
      </c>
      <c r="C31" s="11">
        <f>SUM(C32:C34)</f>
        <v>5</v>
      </c>
      <c r="D31" s="11">
        <f t="shared" ref="D31:J31" si="10">SUM(D32:D34)</f>
        <v>4</v>
      </c>
      <c r="E31" s="10">
        <f>SUM(E32:E34)</f>
        <v>13</v>
      </c>
      <c r="F31" s="41">
        <f t="shared" si="10"/>
        <v>7</v>
      </c>
      <c r="G31" s="11">
        <f t="shared" si="10"/>
        <v>5</v>
      </c>
      <c r="H31" s="10">
        <f t="shared" si="10"/>
        <v>12</v>
      </c>
      <c r="I31" s="10">
        <f t="shared" si="10"/>
        <v>9</v>
      </c>
      <c r="J31" s="42">
        <f t="shared" si="10"/>
        <v>0</v>
      </c>
    </row>
    <row r="32" spans="1:10">
      <c r="A32" s="26" t="s">
        <v>58</v>
      </c>
      <c r="B32" s="16">
        <v>8</v>
      </c>
      <c r="C32" s="37">
        <v>5</v>
      </c>
      <c r="D32" s="23">
        <v>4</v>
      </c>
      <c r="E32" s="16">
        <v>4</v>
      </c>
      <c r="F32" s="28">
        <v>6</v>
      </c>
      <c r="G32" s="43">
        <v>4</v>
      </c>
      <c r="H32" s="22">
        <f t="shared" ref="H32:I34" si="11">+C32+F32</f>
        <v>11</v>
      </c>
      <c r="I32" s="22">
        <f t="shared" si="11"/>
        <v>8</v>
      </c>
    </row>
    <row r="33" spans="1:9">
      <c r="A33" s="26" t="s">
        <v>22</v>
      </c>
      <c r="B33" s="16">
        <v>8</v>
      </c>
      <c r="C33" s="37">
        <v>0</v>
      </c>
      <c r="D33" s="23">
        <v>0</v>
      </c>
      <c r="E33" s="16">
        <v>8</v>
      </c>
      <c r="F33" s="28">
        <v>1</v>
      </c>
      <c r="G33" s="43">
        <v>1</v>
      </c>
      <c r="H33" s="22">
        <f t="shared" si="11"/>
        <v>1</v>
      </c>
      <c r="I33" s="22">
        <f t="shared" si="11"/>
        <v>1</v>
      </c>
    </row>
    <row r="34" spans="1:9" ht="10.5" customHeight="1">
      <c r="A34" s="44" t="s">
        <v>76</v>
      </c>
      <c r="B34" s="16">
        <v>1</v>
      </c>
      <c r="C34" s="37">
        <v>0</v>
      </c>
      <c r="D34" s="45">
        <v>0</v>
      </c>
      <c r="E34" s="16">
        <v>1</v>
      </c>
      <c r="F34" s="28">
        <v>0</v>
      </c>
      <c r="G34" s="43">
        <v>0</v>
      </c>
      <c r="H34" s="22">
        <f t="shared" si="11"/>
        <v>0</v>
      </c>
      <c r="I34" s="22">
        <f t="shared" si="11"/>
        <v>0</v>
      </c>
    </row>
    <row r="35" spans="1:9">
      <c r="A35" s="9" t="s">
        <v>92</v>
      </c>
      <c r="B35" s="10" t="str">
        <f>B36</f>
        <v>0*</v>
      </c>
      <c r="C35" s="11">
        <f>C36</f>
        <v>18</v>
      </c>
      <c r="D35" s="25">
        <f t="shared" ref="D35:I35" si="12">D36</f>
        <v>4</v>
      </c>
      <c r="E35" s="10" t="str">
        <f>E36</f>
        <v>0*</v>
      </c>
      <c r="F35" s="13">
        <f t="shared" si="12"/>
        <v>1</v>
      </c>
      <c r="G35" s="41">
        <f t="shared" si="12"/>
        <v>0</v>
      </c>
      <c r="H35" s="10">
        <f t="shared" si="12"/>
        <v>19</v>
      </c>
      <c r="I35" s="10">
        <f t="shared" si="12"/>
        <v>4</v>
      </c>
    </row>
    <row r="36" spans="1:9">
      <c r="A36" s="26" t="s">
        <v>17</v>
      </c>
      <c r="B36" s="16" t="s">
        <v>87</v>
      </c>
      <c r="C36" s="46">
        <v>18</v>
      </c>
      <c r="D36" s="45">
        <v>4</v>
      </c>
      <c r="E36" s="31" t="s">
        <v>87</v>
      </c>
      <c r="F36" s="47">
        <v>1</v>
      </c>
      <c r="G36" s="48">
        <v>0</v>
      </c>
      <c r="H36" s="49">
        <f>+C36+F36</f>
        <v>19</v>
      </c>
      <c r="I36" s="49">
        <f>+D36+G36</f>
        <v>4</v>
      </c>
    </row>
    <row r="37" spans="1:9">
      <c r="A37" s="89" t="s">
        <v>74</v>
      </c>
      <c r="B37" s="90"/>
      <c r="C37" s="90"/>
      <c r="D37" s="90"/>
      <c r="E37" s="90"/>
      <c r="F37" s="90"/>
      <c r="G37" s="90"/>
      <c r="H37" s="90"/>
      <c r="I37" s="91"/>
    </row>
    <row r="38" spans="1:9">
      <c r="A38" s="9" t="s">
        <v>21</v>
      </c>
      <c r="B38" s="10" t="s">
        <v>71</v>
      </c>
      <c r="C38" s="11">
        <f>SUM(C39:C45)</f>
        <v>11</v>
      </c>
      <c r="D38" s="11">
        <f>SUM(D39:D45)</f>
        <v>9</v>
      </c>
      <c r="E38" s="10" t="s">
        <v>71</v>
      </c>
      <c r="F38" s="13">
        <f>SUM(F39:F45)</f>
        <v>12</v>
      </c>
      <c r="G38" s="13">
        <f>SUM(G39:G45)</f>
        <v>11</v>
      </c>
      <c r="H38" s="14">
        <f>SUM(H39:H45)</f>
        <v>23</v>
      </c>
      <c r="I38" s="14">
        <f>SUM(I39:I45)</f>
        <v>20</v>
      </c>
    </row>
    <row r="39" spans="1:9">
      <c r="A39" s="15" t="s">
        <v>67</v>
      </c>
      <c r="B39" s="16" t="s">
        <v>71</v>
      </c>
      <c r="C39" s="37">
        <v>2</v>
      </c>
      <c r="D39" s="43">
        <v>2</v>
      </c>
      <c r="E39" s="16" t="s">
        <v>71</v>
      </c>
      <c r="F39" s="28">
        <v>0</v>
      </c>
      <c r="G39" s="38">
        <v>0</v>
      </c>
      <c r="H39" s="22">
        <f>+C39+F39</f>
        <v>2</v>
      </c>
      <c r="I39" s="22">
        <f>+D39+G39</f>
        <v>2</v>
      </c>
    </row>
    <row r="40" spans="1:9">
      <c r="A40" s="15" t="s">
        <v>23</v>
      </c>
      <c r="B40" s="16" t="s">
        <v>71</v>
      </c>
      <c r="C40" s="37">
        <v>3</v>
      </c>
      <c r="D40" s="43">
        <v>1</v>
      </c>
      <c r="E40" s="16" t="s">
        <v>71</v>
      </c>
      <c r="F40" s="28">
        <v>1</v>
      </c>
      <c r="G40" s="38">
        <v>1</v>
      </c>
      <c r="H40" s="22">
        <f t="shared" ref="H40:H45" si="13">+C40+F40</f>
        <v>4</v>
      </c>
      <c r="I40" s="22">
        <f t="shared" ref="I40:I45" si="14">+D40+G40</f>
        <v>2</v>
      </c>
    </row>
    <row r="41" spans="1:9">
      <c r="A41" s="26" t="s">
        <v>98</v>
      </c>
      <c r="B41" s="16" t="s">
        <v>71</v>
      </c>
      <c r="C41" s="37">
        <v>0</v>
      </c>
      <c r="D41" s="43">
        <v>0</v>
      </c>
      <c r="E41" s="16" t="s">
        <v>71</v>
      </c>
      <c r="F41" s="28">
        <v>0</v>
      </c>
      <c r="G41" s="38">
        <v>0</v>
      </c>
      <c r="H41" s="22">
        <f t="shared" si="13"/>
        <v>0</v>
      </c>
      <c r="I41" s="22">
        <f t="shared" si="14"/>
        <v>0</v>
      </c>
    </row>
    <row r="42" spans="1:9">
      <c r="A42" s="15" t="s">
        <v>96</v>
      </c>
      <c r="B42" s="16" t="s">
        <v>71</v>
      </c>
      <c r="C42" s="37">
        <v>3</v>
      </c>
      <c r="D42" s="43">
        <v>3</v>
      </c>
      <c r="E42" s="16" t="s">
        <v>71</v>
      </c>
      <c r="F42" s="28">
        <v>1</v>
      </c>
      <c r="G42" s="38">
        <v>1</v>
      </c>
      <c r="H42" s="22">
        <f t="shared" si="13"/>
        <v>4</v>
      </c>
      <c r="I42" s="22">
        <f t="shared" si="14"/>
        <v>4</v>
      </c>
    </row>
    <row r="43" spans="1:9">
      <c r="A43" s="15" t="s">
        <v>95</v>
      </c>
      <c r="B43" s="50" t="s">
        <v>71</v>
      </c>
      <c r="C43" s="37">
        <v>3</v>
      </c>
      <c r="D43" s="43">
        <v>3</v>
      </c>
      <c r="E43" s="16" t="s">
        <v>71</v>
      </c>
      <c r="F43" s="28">
        <v>5</v>
      </c>
      <c r="G43" s="38">
        <v>4</v>
      </c>
      <c r="H43" s="22">
        <f t="shared" ref="H43" si="15">+C43+F43</f>
        <v>8</v>
      </c>
      <c r="I43" s="22">
        <f t="shared" ref="I43" si="16">+D43+G43</f>
        <v>7</v>
      </c>
    </row>
    <row r="44" spans="1:9">
      <c r="A44" s="15" t="s">
        <v>24</v>
      </c>
      <c r="B44" s="50" t="s">
        <v>71</v>
      </c>
      <c r="C44" s="51">
        <v>0</v>
      </c>
      <c r="D44" s="18">
        <v>0</v>
      </c>
      <c r="E44" s="50" t="s">
        <v>71</v>
      </c>
      <c r="F44" s="39">
        <v>3</v>
      </c>
      <c r="G44" s="40">
        <v>3</v>
      </c>
      <c r="H44" s="22">
        <f t="shared" si="13"/>
        <v>3</v>
      </c>
      <c r="I44" s="22">
        <f t="shared" si="14"/>
        <v>3</v>
      </c>
    </row>
    <row r="45" spans="1:9" ht="9.75" customHeight="1">
      <c r="A45" s="24" t="s">
        <v>68</v>
      </c>
      <c r="B45" s="16" t="s">
        <v>71</v>
      </c>
      <c r="C45" s="52">
        <v>0</v>
      </c>
      <c r="D45" s="53">
        <v>0</v>
      </c>
      <c r="E45" s="31" t="s">
        <v>71</v>
      </c>
      <c r="F45" s="20">
        <v>2</v>
      </c>
      <c r="G45" s="40">
        <v>2</v>
      </c>
      <c r="H45" s="22">
        <f t="shared" si="13"/>
        <v>2</v>
      </c>
      <c r="I45" s="40">
        <f t="shared" si="14"/>
        <v>2</v>
      </c>
    </row>
    <row r="46" spans="1:9">
      <c r="A46" s="89" t="s">
        <v>73</v>
      </c>
      <c r="B46" s="90"/>
      <c r="C46" s="90"/>
      <c r="D46" s="90"/>
      <c r="E46" s="90"/>
      <c r="F46" s="90"/>
      <c r="G46" s="90"/>
      <c r="H46" s="90"/>
      <c r="I46" s="91"/>
    </row>
    <row r="47" spans="1:9">
      <c r="A47" s="9" t="s">
        <v>25</v>
      </c>
      <c r="B47" s="10">
        <f>SUM(B48:B54)</f>
        <v>72</v>
      </c>
      <c r="C47" s="11">
        <f>SUM(C48:C54)</f>
        <v>20</v>
      </c>
      <c r="D47" s="41">
        <f t="shared" ref="D47:I47" si="17">SUM(D48:D54)</f>
        <v>12</v>
      </c>
      <c r="E47" s="10">
        <f>SUM(E48:E54)</f>
        <v>54</v>
      </c>
      <c r="F47" s="12">
        <f t="shared" si="17"/>
        <v>14</v>
      </c>
      <c r="G47" s="25">
        <f t="shared" si="17"/>
        <v>11</v>
      </c>
      <c r="H47" s="41">
        <f t="shared" si="17"/>
        <v>34</v>
      </c>
      <c r="I47" s="41">
        <f t="shared" si="17"/>
        <v>23</v>
      </c>
    </row>
    <row r="48" spans="1:9">
      <c r="A48" s="15" t="s">
        <v>26</v>
      </c>
      <c r="B48" s="16">
        <v>7</v>
      </c>
      <c r="C48" s="39">
        <v>5</v>
      </c>
      <c r="D48" s="54">
        <v>2</v>
      </c>
      <c r="E48" s="19">
        <v>5</v>
      </c>
      <c r="F48" s="17">
        <v>5</v>
      </c>
      <c r="G48" s="21">
        <v>4</v>
      </c>
      <c r="H48" s="40">
        <f>+C48+F48</f>
        <v>10</v>
      </c>
      <c r="I48" s="40">
        <f>+D48+G48</f>
        <v>6</v>
      </c>
    </row>
    <row r="49" spans="1:9">
      <c r="A49" s="15" t="s">
        <v>27</v>
      </c>
      <c r="B49" s="16">
        <v>10</v>
      </c>
      <c r="C49" s="39">
        <v>5</v>
      </c>
      <c r="D49" s="54">
        <v>4</v>
      </c>
      <c r="E49" s="19">
        <v>6</v>
      </c>
      <c r="F49" s="17">
        <v>3</v>
      </c>
      <c r="G49" s="21">
        <v>2</v>
      </c>
      <c r="H49" s="40">
        <f t="shared" ref="H49:H54" si="18">+C49+F49</f>
        <v>8</v>
      </c>
      <c r="I49" s="40">
        <f t="shared" ref="I49:I54" si="19">+D49+G49</f>
        <v>6</v>
      </c>
    </row>
    <row r="50" spans="1:9">
      <c r="A50" s="15" t="s">
        <v>28</v>
      </c>
      <c r="B50" s="16">
        <v>10</v>
      </c>
      <c r="C50" s="39">
        <v>0</v>
      </c>
      <c r="D50" s="54">
        <v>0</v>
      </c>
      <c r="E50" s="19">
        <v>10</v>
      </c>
      <c r="F50" s="17">
        <v>0</v>
      </c>
      <c r="G50" s="21">
        <v>0</v>
      </c>
      <c r="H50" s="40">
        <f t="shared" si="18"/>
        <v>0</v>
      </c>
      <c r="I50" s="40">
        <f t="shared" si="19"/>
        <v>0</v>
      </c>
    </row>
    <row r="51" spans="1:9">
      <c r="A51" s="15" t="s">
        <v>30</v>
      </c>
      <c r="B51" s="16">
        <v>10</v>
      </c>
      <c r="C51" s="39">
        <v>3</v>
      </c>
      <c r="D51" s="54">
        <v>1</v>
      </c>
      <c r="E51" s="19">
        <v>9</v>
      </c>
      <c r="F51" s="17">
        <v>2</v>
      </c>
      <c r="G51" s="21">
        <v>1</v>
      </c>
      <c r="H51" s="40">
        <f t="shared" si="18"/>
        <v>5</v>
      </c>
      <c r="I51" s="40">
        <f t="shared" si="19"/>
        <v>2</v>
      </c>
    </row>
    <row r="52" spans="1:9">
      <c r="A52" s="15" t="s">
        <v>31</v>
      </c>
      <c r="B52" s="16">
        <v>10</v>
      </c>
      <c r="C52" s="39">
        <v>0</v>
      </c>
      <c r="D52" s="54">
        <v>0</v>
      </c>
      <c r="E52" s="19">
        <v>10</v>
      </c>
      <c r="F52" s="17">
        <v>0</v>
      </c>
      <c r="G52" s="21">
        <v>0</v>
      </c>
      <c r="H52" s="40">
        <f t="shared" si="18"/>
        <v>0</v>
      </c>
      <c r="I52" s="40">
        <f t="shared" si="19"/>
        <v>0</v>
      </c>
    </row>
    <row r="53" spans="1:9">
      <c r="A53" s="15" t="s">
        <v>84</v>
      </c>
      <c r="B53" s="16">
        <v>10</v>
      </c>
      <c r="C53" s="39">
        <v>5</v>
      </c>
      <c r="D53" s="54">
        <v>5</v>
      </c>
      <c r="E53" s="19">
        <v>5</v>
      </c>
      <c r="F53" s="17">
        <v>2</v>
      </c>
      <c r="G53" s="21">
        <v>2</v>
      </c>
      <c r="H53" s="40">
        <f t="shared" si="18"/>
        <v>7</v>
      </c>
      <c r="I53" s="40">
        <f t="shared" si="19"/>
        <v>7</v>
      </c>
    </row>
    <row r="54" spans="1:9">
      <c r="A54" s="15" t="s">
        <v>29</v>
      </c>
      <c r="B54" s="16">
        <v>15</v>
      </c>
      <c r="C54" s="55">
        <v>2</v>
      </c>
      <c r="D54" s="56">
        <v>0</v>
      </c>
      <c r="E54" s="19">
        <v>9</v>
      </c>
      <c r="F54" s="17">
        <v>2</v>
      </c>
      <c r="G54" s="35">
        <v>2</v>
      </c>
      <c r="H54" s="40">
        <f t="shared" si="18"/>
        <v>4</v>
      </c>
      <c r="I54" s="40">
        <f t="shared" si="19"/>
        <v>2</v>
      </c>
    </row>
    <row r="55" spans="1:9" ht="12.75" customHeight="1">
      <c r="A55" s="9" t="s">
        <v>99</v>
      </c>
      <c r="B55" s="10">
        <f>SUM(B56:B59)</f>
        <v>60</v>
      </c>
      <c r="C55" s="11">
        <f>SUM(C56:C59)</f>
        <v>44</v>
      </c>
      <c r="D55" s="25">
        <f t="shared" ref="D55:I55" si="20">SUM(D56:D59)</f>
        <v>14</v>
      </c>
      <c r="E55" s="10">
        <f>SUM(E56:E59)</f>
        <v>46</v>
      </c>
      <c r="F55" s="13">
        <f t="shared" si="20"/>
        <v>23</v>
      </c>
      <c r="G55" s="41">
        <f t="shared" si="20"/>
        <v>7</v>
      </c>
      <c r="H55" s="10">
        <f t="shared" si="20"/>
        <v>67</v>
      </c>
      <c r="I55" s="41">
        <f t="shared" si="20"/>
        <v>21</v>
      </c>
    </row>
    <row r="56" spans="1:9">
      <c r="A56" s="15" t="s">
        <v>15</v>
      </c>
      <c r="B56" s="16">
        <v>20</v>
      </c>
      <c r="C56" s="39">
        <v>22</v>
      </c>
      <c r="D56" s="18">
        <v>12</v>
      </c>
      <c r="E56" s="19">
        <v>8</v>
      </c>
      <c r="F56" s="20">
        <v>8</v>
      </c>
      <c r="G56" s="38">
        <v>3</v>
      </c>
      <c r="H56" s="22">
        <f>+C56+F56</f>
        <v>30</v>
      </c>
      <c r="I56" s="40">
        <f>+D56+G56</f>
        <v>15</v>
      </c>
    </row>
    <row r="57" spans="1:9">
      <c r="A57" s="15" t="s">
        <v>32</v>
      </c>
      <c r="B57" s="16">
        <v>20</v>
      </c>
      <c r="C57" s="39">
        <v>12</v>
      </c>
      <c r="D57" s="18">
        <v>1</v>
      </c>
      <c r="E57" s="19">
        <v>19</v>
      </c>
      <c r="F57" s="20">
        <v>3</v>
      </c>
      <c r="G57" s="38">
        <v>0</v>
      </c>
      <c r="H57" s="22">
        <f t="shared" ref="H57:H59" si="21">+C57+F57</f>
        <v>15</v>
      </c>
      <c r="I57" s="40">
        <f t="shared" ref="I57:I59" si="22">+D57+G57</f>
        <v>1</v>
      </c>
    </row>
    <row r="58" spans="1:9">
      <c r="A58" s="15" t="s">
        <v>33</v>
      </c>
      <c r="B58" s="16">
        <v>10</v>
      </c>
      <c r="C58" s="39">
        <v>3</v>
      </c>
      <c r="D58" s="18">
        <v>1</v>
      </c>
      <c r="E58" s="19">
        <v>9</v>
      </c>
      <c r="F58" s="20">
        <v>4</v>
      </c>
      <c r="G58" s="38">
        <v>1</v>
      </c>
      <c r="H58" s="22">
        <f t="shared" si="21"/>
        <v>7</v>
      </c>
      <c r="I58" s="40">
        <f t="shared" si="22"/>
        <v>2</v>
      </c>
    </row>
    <row r="59" spans="1:9">
      <c r="A59" s="15" t="s">
        <v>34</v>
      </c>
      <c r="B59" s="16">
        <v>10</v>
      </c>
      <c r="C59" s="39">
        <v>7</v>
      </c>
      <c r="D59" s="18">
        <v>0</v>
      </c>
      <c r="E59" s="19">
        <v>10</v>
      </c>
      <c r="F59" s="20">
        <v>8</v>
      </c>
      <c r="G59" s="38">
        <v>3</v>
      </c>
      <c r="H59" s="22">
        <f t="shared" si="21"/>
        <v>15</v>
      </c>
      <c r="I59" s="40">
        <f t="shared" si="22"/>
        <v>3</v>
      </c>
    </row>
    <row r="60" spans="1:9">
      <c r="A60" s="9" t="s">
        <v>35</v>
      </c>
      <c r="B60" s="10">
        <f>SUM(B61:B62)</f>
        <v>12</v>
      </c>
      <c r="C60" s="11">
        <f>SUM(C61:C62)</f>
        <v>23</v>
      </c>
      <c r="D60" s="25">
        <f t="shared" ref="D60:I60" si="23">SUM(D61:D62)</f>
        <v>9</v>
      </c>
      <c r="E60" s="10">
        <f>SUM(E61:E62)</f>
        <v>3</v>
      </c>
      <c r="F60" s="13">
        <f t="shared" si="23"/>
        <v>11</v>
      </c>
      <c r="G60" s="41">
        <f t="shared" si="23"/>
        <v>3</v>
      </c>
      <c r="H60" s="10">
        <f t="shared" si="23"/>
        <v>34</v>
      </c>
      <c r="I60" s="41">
        <f t="shared" si="23"/>
        <v>12</v>
      </c>
    </row>
    <row r="61" spans="1:9">
      <c r="A61" s="15" t="s">
        <v>36</v>
      </c>
      <c r="B61" s="16">
        <v>12</v>
      </c>
      <c r="C61" s="39">
        <v>23</v>
      </c>
      <c r="D61" s="18">
        <v>9</v>
      </c>
      <c r="E61" s="19">
        <v>3</v>
      </c>
      <c r="F61" s="20">
        <v>11</v>
      </c>
      <c r="G61" s="40">
        <v>3</v>
      </c>
      <c r="H61" s="22">
        <f>+C61+F61</f>
        <v>34</v>
      </c>
      <c r="I61" s="40">
        <f>+D61+G61</f>
        <v>12</v>
      </c>
    </row>
    <row r="62" spans="1:9">
      <c r="A62" s="15" t="s">
        <v>37</v>
      </c>
      <c r="B62" s="16" t="s">
        <v>70</v>
      </c>
      <c r="C62" s="37" t="s">
        <v>70</v>
      </c>
      <c r="D62" s="23" t="s">
        <v>70</v>
      </c>
      <c r="E62" s="19" t="s">
        <v>70</v>
      </c>
      <c r="F62" s="28" t="s">
        <v>70</v>
      </c>
      <c r="G62" s="38" t="s">
        <v>70</v>
      </c>
      <c r="H62" s="22" t="s">
        <v>70</v>
      </c>
      <c r="I62" s="40" t="s">
        <v>70</v>
      </c>
    </row>
    <row r="63" spans="1:9">
      <c r="A63" s="9" t="s">
        <v>38</v>
      </c>
      <c r="B63" s="10">
        <f t="shared" ref="B63:I63" si="24">SUM(B64:B73)</f>
        <v>38</v>
      </c>
      <c r="C63" s="11">
        <f t="shared" si="24"/>
        <v>16</v>
      </c>
      <c r="D63" s="25">
        <f t="shared" si="24"/>
        <v>8</v>
      </c>
      <c r="E63" s="10">
        <f t="shared" si="24"/>
        <v>30</v>
      </c>
      <c r="F63" s="13">
        <f t="shared" si="24"/>
        <v>13</v>
      </c>
      <c r="G63" s="41">
        <f t="shared" si="24"/>
        <v>8</v>
      </c>
      <c r="H63" s="10">
        <f t="shared" si="24"/>
        <v>29</v>
      </c>
      <c r="I63" s="41">
        <f t="shared" si="24"/>
        <v>16</v>
      </c>
    </row>
    <row r="64" spans="1:9">
      <c r="A64" s="15" t="s">
        <v>39</v>
      </c>
      <c r="B64" s="16">
        <v>2</v>
      </c>
      <c r="C64" s="37">
        <v>0</v>
      </c>
      <c r="D64" s="23">
        <v>0</v>
      </c>
      <c r="E64" s="16">
        <v>2</v>
      </c>
      <c r="F64" s="28">
        <v>2</v>
      </c>
      <c r="G64" s="43">
        <v>1</v>
      </c>
      <c r="H64" s="16">
        <f>+C64+F64</f>
        <v>2</v>
      </c>
      <c r="I64" s="43">
        <f>+D64+G64</f>
        <v>1</v>
      </c>
    </row>
    <row r="65" spans="1:9">
      <c r="A65" s="15" t="s">
        <v>40</v>
      </c>
      <c r="B65" s="16">
        <v>5</v>
      </c>
      <c r="C65" s="39">
        <v>4</v>
      </c>
      <c r="D65" s="18">
        <v>3</v>
      </c>
      <c r="E65" s="19">
        <v>2</v>
      </c>
      <c r="F65" s="20">
        <v>2</v>
      </c>
      <c r="G65" s="40">
        <v>2</v>
      </c>
      <c r="H65" s="16">
        <f t="shared" ref="H65:H73" si="25">+C65+F65</f>
        <v>6</v>
      </c>
      <c r="I65" s="43">
        <f t="shared" ref="I65:I73" si="26">+D65+G65</f>
        <v>5</v>
      </c>
    </row>
    <row r="66" spans="1:9">
      <c r="A66" s="15" t="s">
        <v>41</v>
      </c>
      <c r="B66" s="16">
        <v>4</v>
      </c>
      <c r="C66" s="39">
        <v>2</v>
      </c>
      <c r="D66" s="18">
        <v>2</v>
      </c>
      <c r="E66" s="19">
        <v>2</v>
      </c>
      <c r="F66" s="20">
        <v>3</v>
      </c>
      <c r="G66" s="40">
        <v>2</v>
      </c>
      <c r="H66" s="16">
        <f t="shared" si="25"/>
        <v>5</v>
      </c>
      <c r="I66" s="43">
        <f t="shared" si="26"/>
        <v>4</v>
      </c>
    </row>
    <row r="67" spans="1:9">
      <c r="A67" s="15" t="s">
        <v>42</v>
      </c>
      <c r="B67" s="16">
        <v>3</v>
      </c>
      <c r="C67" s="39">
        <v>0</v>
      </c>
      <c r="D67" s="18">
        <v>0</v>
      </c>
      <c r="E67" s="19">
        <v>3</v>
      </c>
      <c r="F67" s="20">
        <v>1</v>
      </c>
      <c r="G67" s="40">
        <v>0</v>
      </c>
      <c r="H67" s="16">
        <f t="shared" si="25"/>
        <v>1</v>
      </c>
      <c r="I67" s="43">
        <f t="shared" si="26"/>
        <v>0</v>
      </c>
    </row>
    <row r="68" spans="1:9">
      <c r="A68" s="26" t="s">
        <v>97</v>
      </c>
      <c r="B68" s="16">
        <v>2</v>
      </c>
      <c r="C68" s="39">
        <v>0</v>
      </c>
      <c r="D68" s="18">
        <v>0</v>
      </c>
      <c r="E68" s="19">
        <v>2</v>
      </c>
      <c r="F68" s="20">
        <v>0</v>
      </c>
      <c r="G68" s="40">
        <v>0</v>
      </c>
      <c r="H68" s="16">
        <f t="shared" si="25"/>
        <v>0</v>
      </c>
      <c r="I68" s="43">
        <f t="shared" si="26"/>
        <v>0</v>
      </c>
    </row>
    <row r="69" spans="1:9">
      <c r="A69" s="15" t="s">
        <v>83</v>
      </c>
      <c r="B69" s="16">
        <v>2</v>
      </c>
      <c r="C69" s="39">
        <v>1</v>
      </c>
      <c r="D69" s="18">
        <v>0</v>
      </c>
      <c r="E69" s="19">
        <v>2</v>
      </c>
      <c r="F69" s="20">
        <v>0</v>
      </c>
      <c r="G69" s="40">
        <v>0</v>
      </c>
      <c r="H69" s="16">
        <f t="shared" ref="H69" si="27">+C69+F69</f>
        <v>1</v>
      </c>
      <c r="I69" s="43">
        <f t="shared" ref="I69" si="28">+D69+G69</f>
        <v>0</v>
      </c>
    </row>
    <row r="70" spans="1:9">
      <c r="A70" s="15" t="s">
        <v>43</v>
      </c>
      <c r="B70" s="16">
        <v>8</v>
      </c>
      <c r="C70" s="39">
        <v>2</v>
      </c>
      <c r="D70" s="18">
        <v>0</v>
      </c>
      <c r="E70" s="19">
        <v>8</v>
      </c>
      <c r="F70" s="20">
        <v>0</v>
      </c>
      <c r="G70" s="40">
        <v>0</v>
      </c>
      <c r="H70" s="16">
        <f t="shared" si="25"/>
        <v>2</v>
      </c>
      <c r="I70" s="43">
        <f t="shared" si="26"/>
        <v>0</v>
      </c>
    </row>
    <row r="71" spans="1:9">
      <c r="A71" s="15" t="s">
        <v>44</v>
      </c>
      <c r="B71" s="16">
        <v>6</v>
      </c>
      <c r="C71" s="39">
        <v>3</v>
      </c>
      <c r="D71" s="18">
        <v>2</v>
      </c>
      <c r="E71" s="19">
        <v>4</v>
      </c>
      <c r="F71" s="20">
        <v>1</v>
      </c>
      <c r="G71" s="40">
        <v>1</v>
      </c>
      <c r="H71" s="16">
        <f t="shared" si="25"/>
        <v>4</v>
      </c>
      <c r="I71" s="43">
        <f t="shared" si="26"/>
        <v>3</v>
      </c>
    </row>
    <row r="72" spans="1:9">
      <c r="A72" s="15" t="s">
        <v>45</v>
      </c>
      <c r="B72" s="16">
        <v>3</v>
      </c>
      <c r="C72" s="39">
        <v>0</v>
      </c>
      <c r="D72" s="18">
        <v>0</v>
      </c>
      <c r="E72" s="19">
        <v>3</v>
      </c>
      <c r="F72" s="20">
        <v>1</v>
      </c>
      <c r="G72" s="40">
        <v>0</v>
      </c>
      <c r="H72" s="16">
        <f t="shared" si="25"/>
        <v>1</v>
      </c>
      <c r="I72" s="43">
        <f t="shared" si="26"/>
        <v>0</v>
      </c>
    </row>
    <row r="73" spans="1:9">
      <c r="A73" s="15" t="s">
        <v>46</v>
      </c>
      <c r="B73" s="16">
        <v>3</v>
      </c>
      <c r="C73" s="55">
        <v>4</v>
      </c>
      <c r="D73" s="18">
        <v>1</v>
      </c>
      <c r="E73" s="19">
        <v>2</v>
      </c>
      <c r="F73" s="34">
        <v>3</v>
      </c>
      <c r="G73" s="40">
        <v>2</v>
      </c>
      <c r="H73" s="50">
        <f t="shared" si="25"/>
        <v>7</v>
      </c>
      <c r="I73" s="16">
        <f t="shared" si="26"/>
        <v>3</v>
      </c>
    </row>
    <row r="74" spans="1:9">
      <c r="A74" s="9" t="s">
        <v>47</v>
      </c>
      <c r="B74" s="10">
        <f>B75</f>
        <v>4</v>
      </c>
      <c r="C74" s="11">
        <f>SUM(C75)</f>
        <v>114</v>
      </c>
      <c r="D74" s="25">
        <f t="shared" ref="D74:I74" si="29">SUM(D75)</f>
        <v>3</v>
      </c>
      <c r="E74" s="10">
        <f>E75</f>
        <v>0</v>
      </c>
      <c r="F74" s="13">
        <f t="shared" si="29"/>
        <v>0</v>
      </c>
      <c r="G74" s="41">
        <f t="shared" si="29"/>
        <v>0</v>
      </c>
      <c r="H74" s="57">
        <f t="shared" si="29"/>
        <v>114</v>
      </c>
      <c r="I74" s="10">
        <f t="shared" si="29"/>
        <v>3</v>
      </c>
    </row>
    <row r="75" spans="1:9">
      <c r="A75" s="15" t="s">
        <v>8</v>
      </c>
      <c r="B75" s="16">
        <v>4</v>
      </c>
      <c r="C75" s="37">
        <v>114</v>
      </c>
      <c r="D75" s="23">
        <v>3</v>
      </c>
      <c r="E75" s="16">
        <v>0</v>
      </c>
      <c r="F75" s="28">
        <v>0</v>
      </c>
      <c r="G75" s="38">
        <v>0</v>
      </c>
      <c r="H75" s="58">
        <f>+C75+F75</f>
        <v>114</v>
      </c>
      <c r="I75" s="30">
        <f>+D75+G75</f>
        <v>3</v>
      </c>
    </row>
    <row r="76" spans="1:9">
      <c r="A76" s="9" t="s">
        <v>48</v>
      </c>
      <c r="B76" s="10">
        <f>SUM(B77:B79)</f>
        <v>15</v>
      </c>
      <c r="C76" s="11">
        <f>SUM(C77:C79)</f>
        <v>106</v>
      </c>
      <c r="D76" s="25">
        <f t="shared" ref="D76:I76" si="30">SUM(D77:D79)</f>
        <v>12</v>
      </c>
      <c r="E76" s="10">
        <f>SUM(E77:E79)</f>
        <v>3</v>
      </c>
      <c r="F76" s="13">
        <f t="shared" si="30"/>
        <v>0</v>
      </c>
      <c r="G76" s="41">
        <f t="shared" si="30"/>
        <v>0</v>
      </c>
      <c r="H76" s="57">
        <f t="shared" si="30"/>
        <v>106</v>
      </c>
      <c r="I76" s="10">
        <f t="shared" si="30"/>
        <v>12</v>
      </c>
    </row>
    <row r="77" spans="1:9">
      <c r="A77" s="15" t="s">
        <v>17</v>
      </c>
      <c r="B77" s="16">
        <v>8</v>
      </c>
      <c r="C77" s="39">
        <v>85</v>
      </c>
      <c r="D77" s="18">
        <v>8</v>
      </c>
      <c r="E77" s="19">
        <v>0</v>
      </c>
      <c r="F77" s="20">
        <v>0</v>
      </c>
      <c r="G77" s="40">
        <v>0</v>
      </c>
      <c r="H77" s="59">
        <f>+C77+F77</f>
        <v>85</v>
      </c>
      <c r="I77" s="22">
        <f>+D77+G77</f>
        <v>8</v>
      </c>
    </row>
    <row r="78" spans="1:9">
      <c r="A78" s="15" t="s">
        <v>49</v>
      </c>
      <c r="B78" s="16">
        <v>3</v>
      </c>
      <c r="C78" s="39">
        <v>19</v>
      </c>
      <c r="D78" s="23">
        <v>3</v>
      </c>
      <c r="E78" s="19">
        <v>0</v>
      </c>
      <c r="F78" s="20">
        <v>0</v>
      </c>
      <c r="G78" s="40">
        <v>0</v>
      </c>
      <c r="H78" s="59">
        <f t="shared" ref="H78:H79" si="31">+C78+F78</f>
        <v>19</v>
      </c>
      <c r="I78" s="22">
        <f t="shared" ref="I78:I79" si="32">+D78+G78</f>
        <v>3</v>
      </c>
    </row>
    <row r="79" spans="1:9">
      <c r="A79" s="15" t="s">
        <v>50</v>
      </c>
      <c r="B79" s="16">
        <v>4</v>
      </c>
      <c r="C79" s="39">
        <v>2</v>
      </c>
      <c r="D79" s="18">
        <v>1</v>
      </c>
      <c r="E79" s="19">
        <v>3</v>
      </c>
      <c r="F79" s="20">
        <v>0</v>
      </c>
      <c r="G79" s="40">
        <v>0</v>
      </c>
      <c r="H79" s="59">
        <f t="shared" si="31"/>
        <v>2</v>
      </c>
      <c r="I79" s="22">
        <f t="shared" si="32"/>
        <v>1</v>
      </c>
    </row>
    <row r="80" spans="1:9">
      <c r="A80" s="9" t="s">
        <v>51</v>
      </c>
      <c r="B80" s="10">
        <f>SUM(B81:B82)</f>
        <v>14</v>
      </c>
      <c r="C80" s="11">
        <f>SUM(C81:C82)</f>
        <v>37</v>
      </c>
      <c r="D80" s="25">
        <f t="shared" ref="D80:H80" si="33">SUM(D81:D82)</f>
        <v>5</v>
      </c>
      <c r="E80" s="10">
        <f>SUM(E81:E82)</f>
        <v>3</v>
      </c>
      <c r="F80" s="13">
        <f t="shared" si="33"/>
        <v>1</v>
      </c>
      <c r="G80" s="41">
        <f t="shared" si="33"/>
        <v>0</v>
      </c>
      <c r="H80" s="57">
        <f t="shared" si="33"/>
        <v>38</v>
      </c>
      <c r="I80" s="10">
        <f>SUM(I81:I82)</f>
        <v>5</v>
      </c>
    </row>
    <row r="81" spans="1:10">
      <c r="A81" s="15" t="s">
        <v>52</v>
      </c>
      <c r="B81" s="16">
        <v>9</v>
      </c>
      <c r="C81" s="39">
        <v>0</v>
      </c>
      <c r="D81" s="18">
        <v>0</v>
      </c>
      <c r="E81" s="19">
        <v>3</v>
      </c>
      <c r="F81" s="20">
        <v>1</v>
      </c>
      <c r="G81" s="40">
        <v>0</v>
      </c>
      <c r="H81" s="59">
        <f>+C81+F81</f>
        <v>1</v>
      </c>
      <c r="I81" s="22">
        <f>+D81+G81</f>
        <v>0</v>
      </c>
    </row>
    <row r="82" spans="1:10">
      <c r="A82" s="15" t="s">
        <v>53</v>
      </c>
      <c r="B82" s="16">
        <v>5</v>
      </c>
      <c r="C82" s="39">
        <v>37</v>
      </c>
      <c r="D82" s="18">
        <v>5</v>
      </c>
      <c r="E82" s="19">
        <v>0</v>
      </c>
      <c r="F82" s="20">
        <v>0</v>
      </c>
      <c r="G82" s="40">
        <v>0</v>
      </c>
      <c r="H82" s="59">
        <f>+C82+F82</f>
        <v>37</v>
      </c>
      <c r="I82" s="22">
        <f>+D82+G82</f>
        <v>5</v>
      </c>
    </row>
    <row r="83" spans="1:10">
      <c r="A83" s="9" t="s">
        <v>54</v>
      </c>
      <c r="B83" s="10">
        <f t="shared" ref="B83:I83" si="34">SUM(B84:B94)</f>
        <v>137</v>
      </c>
      <c r="C83" s="11">
        <f t="shared" si="34"/>
        <v>71</v>
      </c>
      <c r="D83" s="25">
        <f t="shared" si="34"/>
        <v>24</v>
      </c>
      <c r="E83" s="10">
        <f t="shared" si="34"/>
        <v>114</v>
      </c>
      <c r="F83" s="13">
        <f t="shared" si="34"/>
        <v>37</v>
      </c>
      <c r="G83" s="60">
        <f t="shared" si="34"/>
        <v>19</v>
      </c>
      <c r="H83" s="61">
        <f t="shared" si="34"/>
        <v>108</v>
      </c>
      <c r="I83" s="14">
        <f t="shared" si="34"/>
        <v>43</v>
      </c>
    </row>
    <row r="84" spans="1:10">
      <c r="A84" s="15" t="s">
        <v>55</v>
      </c>
      <c r="B84" s="16">
        <v>20</v>
      </c>
      <c r="C84" s="37">
        <v>11</v>
      </c>
      <c r="D84" s="23">
        <v>3</v>
      </c>
      <c r="E84" s="16">
        <v>17</v>
      </c>
      <c r="F84" s="28">
        <v>8</v>
      </c>
      <c r="G84" s="38">
        <v>7</v>
      </c>
      <c r="H84" s="59">
        <f>+C84+F84</f>
        <v>19</v>
      </c>
      <c r="I84" s="22">
        <f>+D84+G84</f>
        <v>10</v>
      </c>
    </row>
    <row r="85" spans="1:10">
      <c r="A85" s="15" t="s">
        <v>78</v>
      </c>
      <c r="B85" s="16">
        <v>10</v>
      </c>
      <c r="C85" s="37">
        <v>8</v>
      </c>
      <c r="D85" s="23">
        <v>3</v>
      </c>
      <c r="E85" s="16">
        <v>7</v>
      </c>
      <c r="F85" s="28">
        <v>5</v>
      </c>
      <c r="G85" s="38">
        <v>2</v>
      </c>
      <c r="H85" s="59">
        <f>+C85+F85</f>
        <v>13</v>
      </c>
      <c r="I85" s="22">
        <f>+D85+G85</f>
        <v>5</v>
      </c>
    </row>
    <row r="86" spans="1:10">
      <c r="A86" s="15" t="s">
        <v>81</v>
      </c>
      <c r="B86" s="16">
        <v>10</v>
      </c>
      <c r="C86" s="37">
        <v>3</v>
      </c>
      <c r="D86" s="23">
        <v>1</v>
      </c>
      <c r="E86" s="16">
        <v>10</v>
      </c>
      <c r="F86" s="28">
        <v>0</v>
      </c>
      <c r="G86" s="38">
        <v>0</v>
      </c>
      <c r="H86" s="59">
        <f t="shared" ref="H86:H87" si="35">+C86+F86</f>
        <v>3</v>
      </c>
      <c r="I86" s="22">
        <f t="shared" ref="I86:I87" si="36">+D86+G86</f>
        <v>1</v>
      </c>
    </row>
    <row r="87" spans="1:10">
      <c r="A87" s="15" t="s">
        <v>56</v>
      </c>
      <c r="B87" s="16">
        <v>18</v>
      </c>
      <c r="C87" s="37">
        <v>3</v>
      </c>
      <c r="D87" s="23">
        <v>0</v>
      </c>
      <c r="E87" s="16">
        <v>18</v>
      </c>
      <c r="F87" s="28">
        <v>2</v>
      </c>
      <c r="G87" s="38">
        <v>1</v>
      </c>
      <c r="H87" s="59">
        <f t="shared" si="35"/>
        <v>5</v>
      </c>
      <c r="I87" s="22">
        <f t="shared" si="36"/>
        <v>1</v>
      </c>
    </row>
    <row r="88" spans="1:10">
      <c r="A88" s="15" t="s">
        <v>57</v>
      </c>
      <c r="B88" s="16">
        <v>12</v>
      </c>
      <c r="C88" s="37">
        <v>3</v>
      </c>
      <c r="D88" s="23">
        <v>1</v>
      </c>
      <c r="E88" s="16">
        <v>11</v>
      </c>
      <c r="F88" s="28">
        <v>3</v>
      </c>
      <c r="G88" s="38">
        <v>1</v>
      </c>
      <c r="H88" s="59">
        <f t="shared" ref="H88:H94" si="37">+C88+F88</f>
        <v>6</v>
      </c>
      <c r="I88" s="22">
        <f t="shared" ref="I88:I94" si="38">+D88+G88</f>
        <v>2</v>
      </c>
    </row>
    <row r="89" spans="1:10">
      <c r="A89" s="15" t="s">
        <v>58</v>
      </c>
      <c r="B89" s="16">
        <v>10</v>
      </c>
      <c r="C89" s="37">
        <v>3</v>
      </c>
      <c r="D89" s="23">
        <v>1</v>
      </c>
      <c r="E89" s="16">
        <v>9</v>
      </c>
      <c r="F89" s="28">
        <v>1</v>
      </c>
      <c r="G89" s="38">
        <v>0</v>
      </c>
      <c r="H89" s="59">
        <f t="shared" si="37"/>
        <v>4</v>
      </c>
      <c r="I89" s="22">
        <f t="shared" si="38"/>
        <v>1</v>
      </c>
    </row>
    <row r="90" spans="1:10" s="8" customFormat="1" ht="11.25" customHeight="1">
      <c r="A90" s="24" t="s">
        <v>82</v>
      </c>
      <c r="B90" s="16">
        <v>10</v>
      </c>
      <c r="C90" s="37">
        <v>5</v>
      </c>
      <c r="D90" s="23">
        <v>1</v>
      </c>
      <c r="E90" s="16">
        <v>9</v>
      </c>
      <c r="F90" s="28">
        <v>2</v>
      </c>
      <c r="G90" s="38">
        <v>1</v>
      </c>
      <c r="H90" s="59">
        <f t="shared" si="37"/>
        <v>7</v>
      </c>
      <c r="I90" s="22">
        <f t="shared" si="38"/>
        <v>2</v>
      </c>
      <c r="J90" s="3"/>
    </row>
    <row r="91" spans="1:10">
      <c r="A91" s="15" t="s">
        <v>22</v>
      </c>
      <c r="B91" s="16">
        <v>12</v>
      </c>
      <c r="C91" s="37">
        <v>22</v>
      </c>
      <c r="D91" s="23">
        <v>9</v>
      </c>
      <c r="E91" s="16">
        <v>3</v>
      </c>
      <c r="F91" s="28">
        <v>10</v>
      </c>
      <c r="G91" s="38">
        <v>3</v>
      </c>
      <c r="H91" s="59">
        <f t="shared" si="37"/>
        <v>32</v>
      </c>
      <c r="I91" s="22">
        <f t="shared" si="38"/>
        <v>12</v>
      </c>
    </row>
    <row r="92" spans="1:10">
      <c r="A92" s="15" t="s">
        <v>59</v>
      </c>
      <c r="B92" s="16">
        <v>24</v>
      </c>
      <c r="C92" s="37">
        <v>11</v>
      </c>
      <c r="D92" s="23">
        <v>4</v>
      </c>
      <c r="E92" s="16">
        <v>20</v>
      </c>
      <c r="F92" s="28">
        <v>6</v>
      </c>
      <c r="G92" s="38">
        <v>4</v>
      </c>
      <c r="H92" s="59">
        <f t="shared" si="37"/>
        <v>17</v>
      </c>
      <c r="I92" s="22">
        <f t="shared" si="38"/>
        <v>8</v>
      </c>
    </row>
    <row r="93" spans="1:10">
      <c r="A93" s="24" t="s">
        <v>60</v>
      </c>
      <c r="B93" s="16">
        <v>9</v>
      </c>
      <c r="C93" s="37">
        <v>2</v>
      </c>
      <c r="D93" s="23">
        <v>1</v>
      </c>
      <c r="E93" s="16">
        <v>8</v>
      </c>
      <c r="F93" s="28">
        <v>0</v>
      </c>
      <c r="G93" s="38">
        <v>0</v>
      </c>
      <c r="H93" s="59">
        <f t="shared" si="37"/>
        <v>2</v>
      </c>
      <c r="I93" s="22">
        <f t="shared" si="38"/>
        <v>1</v>
      </c>
    </row>
    <row r="94" spans="1:10">
      <c r="A94" s="24" t="s">
        <v>69</v>
      </c>
      <c r="B94" s="16">
        <v>2</v>
      </c>
      <c r="C94" s="37">
        <v>0</v>
      </c>
      <c r="D94" s="23">
        <v>0</v>
      </c>
      <c r="E94" s="16">
        <v>2</v>
      </c>
      <c r="F94" s="28">
        <v>0</v>
      </c>
      <c r="G94" s="38">
        <v>0</v>
      </c>
      <c r="H94" s="59">
        <f t="shared" si="37"/>
        <v>0</v>
      </c>
      <c r="I94" s="22">
        <f t="shared" si="38"/>
        <v>0</v>
      </c>
    </row>
    <row r="95" spans="1:10">
      <c r="A95" s="9" t="s">
        <v>61</v>
      </c>
      <c r="B95" s="10">
        <f>SUM(B96:B97)</f>
        <v>10</v>
      </c>
      <c r="C95" s="11">
        <f>SUM(C96:C97)</f>
        <v>80</v>
      </c>
      <c r="D95" s="25">
        <f t="shared" ref="D95:I95" si="39">SUM(D96:D97)</f>
        <v>25</v>
      </c>
      <c r="E95" s="10">
        <f>SUM(E96:E97)</f>
        <v>0</v>
      </c>
      <c r="F95" s="13">
        <f t="shared" si="39"/>
        <v>4</v>
      </c>
      <c r="G95" s="41">
        <f t="shared" si="39"/>
        <v>3</v>
      </c>
      <c r="H95" s="57">
        <f t="shared" si="39"/>
        <v>84</v>
      </c>
      <c r="I95" s="10">
        <f t="shared" si="39"/>
        <v>28</v>
      </c>
    </row>
    <row r="96" spans="1:10">
      <c r="A96" s="15" t="s">
        <v>10</v>
      </c>
      <c r="B96" s="16">
        <v>5</v>
      </c>
      <c r="C96" s="39">
        <v>30</v>
      </c>
      <c r="D96" s="18">
        <v>5</v>
      </c>
      <c r="E96" s="19">
        <v>0</v>
      </c>
      <c r="F96" s="20">
        <v>0</v>
      </c>
      <c r="G96" s="40">
        <v>0</v>
      </c>
      <c r="H96" s="59">
        <f>+C96+F96</f>
        <v>30</v>
      </c>
      <c r="I96" s="22">
        <f>+D96+G96</f>
        <v>5</v>
      </c>
    </row>
    <row r="97" spans="1:9">
      <c r="A97" s="15" t="s">
        <v>19</v>
      </c>
      <c r="B97" s="16">
        <v>5</v>
      </c>
      <c r="C97" s="37">
        <v>50</v>
      </c>
      <c r="D97" s="23">
        <v>20</v>
      </c>
      <c r="E97" s="19">
        <v>0</v>
      </c>
      <c r="F97" s="28">
        <v>4</v>
      </c>
      <c r="G97" s="38">
        <v>3</v>
      </c>
      <c r="H97" s="59">
        <f>+C97+F97</f>
        <v>54</v>
      </c>
      <c r="I97" s="22">
        <f>+D97+G97</f>
        <v>23</v>
      </c>
    </row>
    <row r="98" spans="1:9">
      <c r="A98" s="9" t="s">
        <v>93</v>
      </c>
      <c r="B98" s="10">
        <f>SUM(B99:B100)</f>
        <v>20</v>
      </c>
      <c r="C98" s="11">
        <f>SUM(C99:C100)</f>
        <v>5</v>
      </c>
      <c r="D98" s="25">
        <f t="shared" ref="D98:I98" si="40">SUM(D99:D100)</f>
        <v>2</v>
      </c>
      <c r="E98" s="10">
        <f>SUM(E99:E100)</f>
        <v>18</v>
      </c>
      <c r="F98" s="13">
        <f t="shared" si="40"/>
        <v>0</v>
      </c>
      <c r="G98" s="41">
        <f t="shared" si="40"/>
        <v>0</v>
      </c>
      <c r="H98" s="57">
        <f t="shared" si="40"/>
        <v>5</v>
      </c>
      <c r="I98" s="10">
        <f t="shared" si="40"/>
        <v>2</v>
      </c>
    </row>
    <row r="99" spans="1:9">
      <c r="A99" s="26" t="s">
        <v>62</v>
      </c>
      <c r="B99" s="16">
        <v>10</v>
      </c>
      <c r="C99" s="39">
        <v>0</v>
      </c>
      <c r="D99" s="18">
        <v>0</v>
      </c>
      <c r="E99" s="19">
        <v>10</v>
      </c>
      <c r="F99" s="20">
        <v>0</v>
      </c>
      <c r="G99" s="38">
        <v>0</v>
      </c>
      <c r="H99" s="59">
        <f>+C99+F99</f>
        <v>0</v>
      </c>
      <c r="I99" s="22">
        <f>+G99+D99</f>
        <v>0</v>
      </c>
    </row>
    <row r="100" spans="1:9">
      <c r="A100" s="26" t="s">
        <v>63</v>
      </c>
      <c r="B100" s="16">
        <v>10</v>
      </c>
      <c r="C100" s="39">
        <v>5</v>
      </c>
      <c r="D100" s="18">
        <v>2</v>
      </c>
      <c r="E100" s="19">
        <v>8</v>
      </c>
      <c r="F100" s="20">
        <v>0</v>
      </c>
      <c r="G100" s="38">
        <v>0</v>
      </c>
      <c r="H100" s="22">
        <f>+C100+F100</f>
        <v>5</v>
      </c>
      <c r="I100" s="40">
        <f>+G100+D100</f>
        <v>2</v>
      </c>
    </row>
    <row r="101" spans="1:9">
      <c r="A101" s="9" t="s">
        <v>64</v>
      </c>
      <c r="B101" s="10" t="str">
        <f>B102</f>
        <v>S/L</v>
      </c>
      <c r="C101" s="11">
        <f>SUM(C102)</f>
        <v>2</v>
      </c>
      <c r="D101" s="25">
        <f t="shared" ref="D101:I101" si="41">SUM(D102)</f>
        <v>2</v>
      </c>
      <c r="E101" s="10" t="str">
        <f>E102</f>
        <v>S/L</v>
      </c>
      <c r="F101" s="13">
        <f t="shared" si="41"/>
        <v>0</v>
      </c>
      <c r="G101" s="41">
        <f t="shared" si="41"/>
        <v>0</v>
      </c>
      <c r="H101" s="57">
        <f t="shared" si="41"/>
        <v>2</v>
      </c>
      <c r="I101" s="10">
        <f t="shared" si="41"/>
        <v>2</v>
      </c>
    </row>
    <row r="102" spans="1:9" ht="12" thickBot="1">
      <c r="A102" s="62" t="s">
        <v>65</v>
      </c>
      <c r="B102" s="63" t="s">
        <v>71</v>
      </c>
      <c r="C102" s="64">
        <v>2</v>
      </c>
      <c r="D102" s="65">
        <v>2</v>
      </c>
      <c r="E102" s="66" t="s">
        <v>71</v>
      </c>
      <c r="F102" s="67">
        <v>0</v>
      </c>
      <c r="G102" s="68">
        <v>0</v>
      </c>
      <c r="H102" s="69">
        <f>+C102+F102</f>
        <v>2</v>
      </c>
      <c r="I102" s="70">
        <f>+D102+G102</f>
        <v>2</v>
      </c>
    </row>
    <row r="103" spans="1:9" ht="13.5" customHeight="1" thickTop="1">
      <c r="A103" s="75" t="s">
        <v>86</v>
      </c>
      <c r="B103" s="76"/>
      <c r="C103" s="76">
        <f>C7+C13+C16+C19+C22+C25+C31+C35+C38+C47+C55+C60+C63+C74+C76+C80+C83+C95+C98+C101</f>
        <v>730</v>
      </c>
      <c r="D103" s="76">
        <f>D7+D13+D16+D19+D22+D25+D31+D35+D38+D47+D55+D60+D63+D74+D76+D80+D83+D95+D98+D101</f>
        <v>192</v>
      </c>
      <c r="E103" s="76"/>
      <c r="F103" s="76">
        <f>F7+F13+F16+F19+F22+F25+F31+F35+F38+F47+F55+F60+F63+F74+F76+F80+F83+F95+F98+F101</f>
        <v>147</v>
      </c>
      <c r="G103" s="76">
        <f>G7+G13+G16+G19+G22+G25+G31+G35+G38+G47+G55+G60+G63+G74+G76+G80+G83+G95+G98+G101</f>
        <v>77</v>
      </c>
      <c r="H103" s="76">
        <f>H7+H13+H16+H19+H22+H25+H31+H35+H38+H47+H55+H60+H63+H74+H76+H80+H83+H95+H98+H101</f>
        <v>877</v>
      </c>
      <c r="I103" s="76">
        <f>I7+I13+I16+I19+I22+I25+I31+I35+I38+I47+I55+I60+I63+I74+I76+I80+I83+I95+I98+I101</f>
        <v>269</v>
      </c>
    </row>
    <row r="104" spans="1:9">
      <c r="A104" s="71" t="s">
        <v>94</v>
      </c>
    </row>
    <row r="105" spans="1:9">
      <c r="A105" s="72" t="s">
        <v>66</v>
      </c>
    </row>
    <row r="106" spans="1:9">
      <c r="A106" s="73" t="s">
        <v>100</v>
      </c>
    </row>
    <row r="107" spans="1:9">
      <c r="A107" s="71"/>
    </row>
    <row r="108" spans="1:9">
      <c r="A108" s="74"/>
    </row>
    <row r="109" spans="1:9">
      <c r="A109" s="88"/>
      <c r="B109" s="88"/>
      <c r="C109" s="88"/>
      <c r="D109" s="88"/>
    </row>
  </sheetData>
  <mergeCells count="11">
    <mergeCell ref="A109:D109"/>
    <mergeCell ref="A6:I6"/>
    <mergeCell ref="A24:I24"/>
    <mergeCell ref="A37:I37"/>
    <mergeCell ref="A46:I46"/>
    <mergeCell ref="A2:I2"/>
    <mergeCell ref="A4:A5"/>
    <mergeCell ref="H4:H5"/>
    <mergeCell ref="I4:I5"/>
    <mergeCell ref="B4:D4"/>
    <mergeCell ref="E4:G4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66" orientation="portrait" horizontalDpi="4294967293" verticalDpi="4294967293" r:id="rId1"/>
  <headerFooter>
    <oddFooter>&amp;R&amp;8- 27 -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CambioEst</vt:lpstr>
      <vt:lpstr>CambioEst!Área_de_impresión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muflo</dc:creator>
  <cp:lastModifiedBy>dedroso</cp:lastModifiedBy>
  <cp:lastPrinted>2021-03-16T08:23:15Z</cp:lastPrinted>
  <dcterms:created xsi:type="dcterms:W3CDTF">2017-02-23T09:13:35Z</dcterms:created>
  <dcterms:modified xsi:type="dcterms:W3CDTF">2025-11-14T09:01:00Z</dcterms:modified>
</cp:coreProperties>
</file>