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5_Estadisticas\01_Web_Becas\2024_2025\"/>
    </mc:Choice>
  </mc:AlternateContent>
  <xr:revisionPtr revIDLastSave="0" documentId="13_ncr:1_{F6C70F4F-0BA0-495A-84B2-997F5696D4E4}" xr6:coauthVersionLast="47" xr6:coauthVersionMax="47" xr10:uidLastSave="{00000000-0000-0000-0000-000000000000}"/>
  <bookViews>
    <workbookView xWindow="-120" yWindow="-120" windowWidth="29040" windowHeight="15840" xr2:uid="{8B60988D-247E-4AD5-9356-964099CE9A36}"/>
  </bookViews>
  <sheets>
    <sheet name="2024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1" l="1"/>
  <c r="H13" i="1"/>
  <c r="H27" i="1" s="1"/>
  <c r="F27" i="1"/>
  <c r="F16" i="1"/>
  <c r="C27" i="1"/>
  <c r="D27" i="1"/>
  <c r="E27" i="1"/>
  <c r="B27" i="1"/>
  <c r="C15" i="1"/>
  <c r="C11" i="1"/>
  <c r="C10" i="1"/>
  <c r="I24" i="1"/>
  <c r="C24" i="1"/>
  <c r="C18" i="1"/>
  <c r="C19" i="1"/>
  <c r="C21" i="1"/>
  <c r="C22" i="1"/>
  <c r="C23" i="1"/>
  <c r="C25" i="1"/>
  <c r="C20" i="1"/>
  <c r="C26" i="1" l="1"/>
  <c r="I25" i="1"/>
  <c r="H26" i="1"/>
  <c r="E26" i="1"/>
  <c r="B26" i="1"/>
  <c r="F26" i="1" l="1"/>
  <c r="D26" i="1"/>
  <c r="I23" i="1"/>
  <c r="I22" i="1"/>
  <c r="I21" i="1"/>
  <c r="I20" i="1"/>
  <c r="I19" i="1"/>
  <c r="I18" i="1"/>
  <c r="H16" i="1"/>
  <c r="E16" i="1"/>
  <c r="D16" i="1"/>
  <c r="C16" i="1"/>
  <c r="B16" i="1"/>
  <c r="I15" i="1"/>
  <c r="I16" i="1" s="1"/>
  <c r="F13" i="1"/>
  <c r="E13" i="1"/>
  <c r="D13" i="1"/>
  <c r="I11" i="1"/>
  <c r="B13" i="1"/>
  <c r="I10" i="1"/>
  <c r="C13" i="1"/>
  <c r="I26" i="1" l="1"/>
  <c r="I13" i="1"/>
</calcChain>
</file>

<file path=xl/sharedStrings.xml><?xml version="1.0" encoding="utf-8"?>
<sst xmlns="http://schemas.openxmlformats.org/spreadsheetml/2006/main" count="34" uniqueCount="32">
  <si>
    <t>Universidad de Zaragoza / Servicio de Estudiantes y Relaciones Internacionales / Sección de Becas</t>
  </si>
  <si>
    <t>Datos estadísticos correspondientes a las convocatorias de becas y ayudas gestionadas por la Sección de Becas</t>
  </si>
  <si>
    <t>DATOS ESTADÍSTICOS</t>
  </si>
  <si>
    <t>IMPORTES DE LAS BECAS CONCEDIDAS</t>
  </si>
  <si>
    <t>CONVOCATORIAS de becas y ayudas</t>
  </si>
  <si>
    <t>Solicitudes</t>
  </si>
  <si>
    <t>Denegadas</t>
  </si>
  <si>
    <t>Pendientes recurso</t>
  </si>
  <si>
    <t>Concedidas</t>
  </si>
  <si>
    <t>Tasas</t>
  </si>
  <si>
    <t>Ayudas</t>
  </si>
  <si>
    <t>Total</t>
  </si>
  <si>
    <r>
      <t xml:space="preserve">Convocadas por el </t>
    </r>
    <r>
      <rPr>
        <b/>
        <sz val="10"/>
        <rFont val="Arial"/>
        <family val="2"/>
      </rPr>
      <t>Ministerio de Educación</t>
    </r>
  </si>
  <si>
    <t>Becas de Colaboración</t>
  </si>
  <si>
    <t>MECD</t>
  </si>
  <si>
    <t>DGA</t>
  </si>
  <si>
    <t>Total:</t>
  </si>
  <si>
    <r>
      <t xml:space="preserve">Convocadas por el </t>
    </r>
    <r>
      <rPr>
        <b/>
        <sz val="10"/>
        <rFont val="Arial"/>
        <family val="2"/>
      </rPr>
      <t>Gobierno Vasco</t>
    </r>
  </si>
  <si>
    <t>General de Becas</t>
  </si>
  <si>
    <r>
      <t xml:space="preserve">Convocadas por la </t>
    </r>
    <r>
      <rPr>
        <b/>
        <sz val="10"/>
        <rFont val="Arial"/>
        <family val="2"/>
      </rPr>
      <t>Universidad de Zaragoza</t>
    </r>
  </si>
  <si>
    <t>Discapacitados</t>
  </si>
  <si>
    <t>Para enseñanzas de Grado y Máster</t>
  </si>
  <si>
    <t>Tutela académica de doctorado</t>
  </si>
  <si>
    <t>Becas excelencia</t>
  </si>
  <si>
    <t>Ayudas para extranjeros no residentes no comunitarios</t>
  </si>
  <si>
    <t>Situaciones sobrevenidas</t>
  </si>
  <si>
    <t>Totales:</t>
  </si>
  <si>
    <t>Fuente: Sigm@</t>
  </si>
  <si>
    <t>Curso académico 2024-2025</t>
  </si>
  <si>
    <t>Becas Santander Ayuda Económica</t>
  </si>
  <si>
    <t>Becas Santander Excelencia 360° 2025</t>
  </si>
  <si>
    <t>Becas de carácter General para Universitarios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</si>
</sst>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0"/>
      <name val="Arial"/>
    </font>
    <font>
      <sz val="16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color rgb="FF000000"/>
      <name val="Arial"/>
      <family val="2"/>
    </font>
    <font>
      <sz val="10"/>
      <color indexed="48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20"/>
      <name val="Arial"/>
      <family val="2"/>
    </font>
    <font>
      <sz val="7"/>
      <name val="Arial"/>
      <family val="2"/>
    </font>
    <font>
      <sz val="8"/>
      <color theme="4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5" fillId="2" borderId="4" xfId="0" applyFont="1" applyFill="1" applyBorder="1" applyAlignment="1">
      <alignment vertical="center"/>
    </xf>
    <xf numFmtId="0" fontId="0" fillId="2" borderId="3" xfId="0" applyFill="1" applyBorder="1"/>
    <xf numFmtId="3" fontId="0" fillId="0" borderId="3" xfId="1" applyNumberFormat="1" applyFont="1" applyBorder="1"/>
    <xf numFmtId="4" fontId="0" fillId="0" borderId="3" xfId="1" applyNumberFormat="1" applyFont="1" applyBorder="1"/>
    <xf numFmtId="4" fontId="0" fillId="0" borderId="3" xfId="0" applyNumberFormat="1" applyBorder="1"/>
    <xf numFmtId="3" fontId="7" fillId="3" borderId="3" xfId="1" applyNumberFormat="1" applyFont="1" applyFill="1" applyBorder="1" applyAlignment="1">
      <alignment horizontal="center" vertical="center"/>
    </xf>
    <xf numFmtId="4" fontId="7" fillId="3" borderId="3" xfId="1" applyNumberFormat="1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vertical="center"/>
    </xf>
    <xf numFmtId="4" fontId="0" fillId="0" borderId="3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3" fontId="9" fillId="0" borderId="3" xfId="1" applyNumberFormat="1" applyFont="1" applyBorder="1"/>
    <xf numFmtId="3" fontId="9" fillId="0" borderId="10" xfId="1" applyNumberFormat="1" applyFont="1" applyBorder="1"/>
    <xf numFmtId="4" fontId="9" fillId="0" borderId="3" xfId="1" applyNumberFormat="1" applyFont="1" applyBorder="1"/>
    <xf numFmtId="0" fontId="0" fillId="2" borderId="4" xfId="0" applyFill="1" applyBorder="1" applyAlignment="1">
      <alignment vertical="center"/>
    </xf>
    <xf numFmtId="3" fontId="0" fillId="2" borderId="3" xfId="1" applyNumberFormat="1" applyFont="1" applyFill="1" applyBorder="1"/>
    <xf numFmtId="4" fontId="0" fillId="2" borderId="3" xfId="0" applyNumberFormat="1" applyFill="1" applyBorder="1"/>
    <xf numFmtId="4" fontId="10" fillId="0" borderId="0" xfId="0" applyNumberFormat="1" applyFont="1"/>
    <xf numFmtId="0" fontId="5" fillId="0" borderId="4" xfId="0" applyFont="1" applyBorder="1" applyAlignment="1">
      <alignment horizontal="right" vertical="center"/>
    </xf>
    <xf numFmtId="3" fontId="0" fillId="0" borderId="3" xfId="1" applyNumberFormat="1" applyFont="1" applyBorder="1" applyAlignment="1">
      <alignment horizontal="right"/>
    </xf>
    <xf numFmtId="4" fontId="0" fillId="0" borderId="3" xfId="1" applyNumberFormat="1" applyFont="1" applyBorder="1" applyAlignment="1">
      <alignment horizontal="right"/>
    </xf>
    <xf numFmtId="0" fontId="0" fillId="2" borderId="4" xfId="0" applyFill="1" applyBorder="1" applyAlignment="1">
      <alignment horizontal="left" vertical="center"/>
    </xf>
    <xf numFmtId="0" fontId="5" fillId="4" borderId="3" xfId="0" applyFont="1" applyFill="1" applyBorder="1" applyAlignment="1">
      <alignment horizontal="right" vertical="center"/>
    </xf>
    <xf numFmtId="3" fontId="0" fillId="4" borderId="3" xfId="1" applyNumberFormat="1" applyFont="1" applyFill="1" applyBorder="1"/>
    <xf numFmtId="4" fontId="0" fillId="0" borderId="3" xfId="0" applyNumberFormat="1" applyFill="1" applyBorder="1"/>
    <xf numFmtId="4" fontId="0" fillId="4" borderId="3" xfId="0" applyNumberFormat="1" applyFill="1" applyBorder="1"/>
    <xf numFmtId="0" fontId="0" fillId="4" borderId="0" xfId="0" applyFill="1"/>
    <xf numFmtId="4" fontId="0" fillId="4" borderId="0" xfId="0" applyNumberFormat="1" applyFill="1"/>
    <xf numFmtId="4" fontId="0" fillId="0" borderId="3" xfId="1" applyNumberFormat="1" applyFont="1" applyFill="1" applyBorder="1"/>
    <xf numFmtId="3" fontId="5" fillId="0" borderId="3" xfId="1" applyNumberFormat="1" applyFont="1" applyBorder="1"/>
    <xf numFmtId="4" fontId="5" fillId="0" borderId="3" xfId="0" applyNumberFormat="1" applyFont="1" applyBorder="1" applyAlignment="1">
      <alignment horizontal="right"/>
    </xf>
    <xf numFmtId="4" fontId="5" fillId="4" borderId="3" xfId="0" applyNumberFormat="1" applyFont="1" applyFill="1" applyBorder="1"/>
    <xf numFmtId="0" fontId="5" fillId="0" borderId="0" xfId="0" applyFont="1"/>
    <xf numFmtId="0" fontId="5" fillId="0" borderId="3" xfId="0" applyFont="1" applyFill="1" applyBorder="1" applyAlignment="1">
      <alignment horizontal="right" vertical="center"/>
    </xf>
    <xf numFmtId="3" fontId="0" fillId="0" borderId="3" xfId="1" applyNumberFormat="1" applyFont="1" applyFill="1" applyBorder="1"/>
    <xf numFmtId="4" fontId="11" fillId="0" borderId="3" xfId="0" applyNumberFormat="1" applyFont="1" applyFill="1" applyBorder="1"/>
    <xf numFmtId="0" fontId="0" fillId="0" borderId="0" xfId="0" applyFill="1"/>
    <xf numFmtId="3" fontId="0" fillId="0" borderId="3" xfId="1" applyNumberFormat="1" applyFont="1" applyBorder="1" applyAlignment="1">
      <alignment horizontal="right" vertical="center"/>
    </xf>
    <xf numFmtId="3" fontId="5" fillId="0" borderId="3" xfId="1" applyNumberFormat="1" applyFont="1" applyBorder="1" applyAlignment="1">
      <alignment horizontal="right" vertical="center"/>
    </xf>
    <xf numFmtId="4" fontId="0" fillId="0" borderId="3" xfId="1" applyNumberFormat="1" applyFont="1" applyBorder="1" applyAlignment="1">
      <alignment horizontal="right" vertical="center"/>
    </xf>
    <xf numFmtId="3" fontId="9" fillId="0" borderId="4" xfId="1" applyNumberFormat="1" applyFont="1" applyBorder="1"/>
    <xf numFmtId="4" fontId="9" fillId="0" borderId="3" xfId="0" applyNumberFormat="1" applyFont="1" applyBorder="1"/>
    <xf numFmtId="0" fontId="12" fillId="0" borderId="6" xfId="0" applyFont="1" applyBorder="1" applyAlignment="1">
      <alignment horizontal="right" vertical="center"/>
    </xf>
    <xf numFmtId="3" fontId="12" fillId="0" borderId="3" xfId="1" applyNumberFormat="1" applyFont="1" applyBorder="1"/>
    <xf numFmtId="4" fontId="12" fillId="0" borderId="7" xfId="1" applyNumberFormat="1" applyFont="1" applyBorder="1"/>
    <xf numFmtId="0" fontId="13" fillId="0" borderId="0" xfId="0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4" fontId="0" fillId="0" borderId="3" xfId="1" applyNumberFormat="1" applyFont="1" applyBorder="1"/>
    <xf numFmtId="0" fontId="0" fillId="0" borderId="3" xfId="0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 wrapText="1"/>
    </xf>
    <xf numFmtId="0" fontId="0" fillId="0" borderId="4" xfId="0" applyFill="1" applyBorder="1" applyAlignment="1">
      <alignment horizontal="right" vertical="center"/>
    </xf>
    <xf numFmtId="4" fontId="0" fillId="0" borderId="4" xfId="1" applyNumberFormat="1" applyFont="1" applyBorder="1" applyAlignment="1">
      <alignment horizontal="center"/>
    </xf>
    <xf numFmtId="4" fontId="0" fillId="0" borderId="5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2" borderId="4" xfId="1" applyNumberFormat="1" applyFont="1" applyFill="1" applyBorder="1"/>
    <xf numFmtId="3" fontId="0" fillId="2" borderId="5" xfId="1" applyNumberFormat="1" applyFont="1" applyFill="1" applyBorder="1"/>
    <xf numFmtId="0" fontId="5" fillId="5" borderId="1" xfId="0" applyFont="1" applyFill="1" applyBorder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3" fontId="5" fillId="0" borderId="3" xfId="1" applyNumberFormat="1" applyFont="1" applyBorder="1" applyAlignment="1">
      <alignment horizontal="right" vertical="center"/>
    </xf>
    <xf numFmtId="3" fontId="0" fillId="0" borderId="3" xfId="1" applyNumberFormat="1" applyFont="1" applyBorder="1" applyAlignment="1">
      <alignment horizontal="right" vertical="center"/>
    </xf>
    <xf numFmtId="3" fontId="0" fillId="0" borderId="9" xfId="1" applyNumberFormat="1" applyFont="1" applyBorder="1" applyAlignment="1">
      <alignment horizontal="right" vertical="center" wrapText="1"/>
    </xf>
    <xf numFmtId="3" fontId="0" fillId="0" borderId="7" xfId="1" applyNumberFormat="1" applyFont="1" applyBorder="1" applyAlignment="1">
      <alignment horizontal="right" vertical="center" wrapText="1"/>
    </xf>
    <xf numFmtId="3" fontId="5" fillId="0" borderId="9" xfId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4" fontId="0" fillId="0" borderId="3" xfId="0" applyNumberFormat="1" applyBorder="1" applyAlignment="1">
      <alignment horizontal="center" vertical="center"/>
    </xf>
    <xf numFmtId="4" fontId="9" fillId="0" borderId="10" xfId="1" applyNumberFormat="1" applyFont="1" applyBorder="1" applyAlignment="1">
      <alignment horizontal="center"/>
    </xf>
    <xf numFmtId="4" fontId="9" fillId="0" borderId="5" xfId="1" applyNumberFormat="1" applyFont="1" applyBorder="1" applyAlignment="1">
      <alignment horizontal="center"/>
    </xf>
    <xf numFmtId="4" fontId="0" fillId="0" borderId="4" xfId="1" applyNumberFormat="1" applyFont="1" applyBorder="1"/>
    <xf numFmtId="4" fontId="0" fillId="0" borderId="5" xfId="1" applyNumberFormat="1" applyFont="1" applyBorder="1"/>
    <xf numFmtId="4" fontId="9" fillId="0" borderId="4" xfId="1" applyNumberFormat="1" applyFont="1" applyBorder="1" applyAlignment="1">
      <alignment horizontal="right"/>
    </xf>
    <xf numFmtId="4" fontId="9" fillId="0" borderId="5" xfId="1" applyNumberFormat="1" applyFont="1" applyBorder="1" applyAlignment="1">
      <alignment horizontal="right"/>
    </xf>
    <xf numFmtId="4" fontId="0" fillId="0" borderId="3" xfId="1" applyNumberFormat="1" applyFont="1" applyBorder="1" applyAlignment="1">
      <alignment horizontal="right" vertical="center"/>
    </xf>
    <xf numFmtId="4" fontId="12" fillId="0" borderId="4" xfId="1" applyNumberFormat="1" applyFont="1" applyBorder="1"/>
    <xf numFmtId="4" fontId="12" fillId="0" borderId="5" xfId="1" applyNumberFormat="1" applyFont="1" applyBorder="1"/>
    <xf numFmtId="4" fontId="0" fillId="4" borderId="3" xfId="1" applyNumberFormat="1" applyFont="1" applyFill="1" applyBorder="1" applyAlignment="1">
      <alignment horizontal="right"/>
    </xf>
    <xf numFmtId="4" fontId="0" fillId="0" borderId="3" xfId="1" applyNumberFormat="1" applyFont="1" applyBorder="1"/>
    <xf numFmtId="4" fontId="5" fillId="0" borderId="3" xfId="1" applyNumberFormat="1" applyFont="1" applyBorder="1"/>
    <xf numFmtId="4" fontId="0" fillId="0" borderId="3" xfId="1" applyNumberFormat="1" applyFont="1" applyFill="1" applyBorder="1" applyAlignment="1">
      <alignment horizontal="right"/>
    </xf>
    <xf numFmtId="4" fontId="0" fillId="0" borderId="3" xfId="1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7213B-A426-4220-8E7D-5E81DB186C0F}">
  <dimension ref="A1:P31"/>
  <sheetViews>
    <sheetView tabSelected="1" topLeftCell="A7" workbookViewId="0">
      <selection activeCell="B41" sqref="B41"/>
    </sheetView>
  </sheetViews>
  <sheetFormatPr baseColWidth="10" defaultRowHeight="12.75" x14ac:dyDescent="0.2"/>
  <cols>
    <col min="1" max="1" width="54" customWidth="1"/>
    <col min="2" max="2" width="10.140625" bestFit="1" customWidth="1"/>
    <col min="3" max="4" width="10.28515625" bestFit="1" customWidth="1"/>
    <col min="5" max="5" width="10.140625" customWidth="1"/>
    <col min="6" max="6" width="11.7109375" bestFit="1" customWidth="1"/>
    <col min="7" max="7" width="10.28515625" customWidth="1"/>
    <col min="8" max="8" width="13.7109375" bestFit="1" customWidth="1"/>
    <col min="9" max="9" width="14.42578125" customWidth="1"/>
  </cols>
  <sheetData>
    <row r="1" spans="1:16" ht="20.25" x14ac:dyDescent="0.3">
      <c r="A1" s="1" t="s">
        <v>28</v>
      </c>
      <c r="B1" s="2"/>
    </row>
    <row r="2" spans="1:16" x14ac:dyDescent="0.2">
      <c r="A2" s="2" t="s">
        <v>0</v>
      </c>
      <c r="B2" s="2"/>
    </row>
    <row r="3" spans="1:16" x14ac:dyDescent="0.2">
      <c r="A3" s="2"/>
      <c r="B3" s="2"/>
    </row>
    <row r="4" spans="1:16" x14ac:dyDescent="0.2">
      <c r="A4" s="3" t="s">
        <v>1</v>
      </c>
      <c r="B4" s="3"/>
      <c r="C4" s="3"/>
      <c r="D4" s="3"/>
      <c r="E4" s="3"/>
      <c r="F4" s="3"/>
    </row>
    <row r="6" spans="1:16" x14ac:dyDescent="0.2">
      <c r="B6" s="63" t="s">
        <v>2</v>
      </c>
      <c r="C6" s="64"/>
      <c r="D6" s="64"/>
      <c r="E6" s="64"/>
      <c r="F6" s="65" t="s">
        <v>3</v>
      </c>
      <c r="G6" s="66"/>
      <c r="H6" s="66"/>
      <c r="I6" s="67"/>
    </row>
    <row r="7" spans="1:16" s="2" customFormat="1" ht="26.25" customHeight="1" x14ac:dyDescent="0.2">
      <c r="A7" s="4" t="s">
        <v>4</v>
      </c>
      <c r="B7" s="5" t="s">
        <v>5</v>
      </c>
      <c r="C7" s="5" t="s">
        <v>6</v>
      </c>
      <c r="D7" s="6" t="s">
        <v>7</v>
      </c>
      <c r="E7" s="7" t="s">
        <v>8</v>
      </c>
      <c r="F7" s="68" t="s">
        <v>9</v>
      </c>
      <c r="G7" s="69"/>
      <c r="H7" s="5" t="s">
        <v>10</v>
      </c>
      <c r="I7" s="5" t="s">
        <v>11</v>
      </c>
    </row>
    <row r="8" spans="1:16" ht="6" hidden="1" customHeight="1" x14ac:dyDescent="0.2">
      <c r="A8" s="8"/>
      <c r="B8" s="9"/>
      <c r="C8" s="9"/>
      <c r="D8" s="9"/>
      <c r="E8" s="9"/>
      <c r="F8" s="70"/>
      <c r="G8" s="71"/>
      <c r="H8" s="9"/>
      <c r="I8" s="9"/>
    </row>
    <row r="9" spans="1:16" ht="30" customHeight="1" x14ac:dyDescent="0.2">
      <c r="A9" s="10" t="s">
        <v>12</v>
      </c>
      <c r="B9" s="11"/>
      <c r="C9" s="11"/>
      <c r="D9" s="11"/>
      <c r="E9" s="11"/>
      <c r="F9" s="72"/>
      <c r="G9" s="73"/>
      <c r="H9" s="11"/>
      <c r="I9" s="11"/>
    </row>
    <row r="10" spans="1:16" ht="15" customHeight="1" x14ac:dyDescent="0.2">
      <c r="A10" s="60" t="s">
        <v>13</v>
      </c>
      <c r="B10" s="12">
        <v>148</v>
      </c>
      <c r="C10" s="12">
        <f>B10-E10</f>
        <v>82</v>
      </c>
      <c r="D10" s="12">
        <v>0</v>
      </c>
      <c r="E10" s="12">
        <v>66</v>
      </c>
      <c r="F10" s="61">
        <v>0</v>
      </c>
      <c r="G10" s="62"/>
      <c r="H10" s="13">
        <v>132000</v>
      </c>
      <c r="I10" s="14">
        <f>SUM(F10:H10)</f>
        <v>132000</v>
      </c>
    </row>
    <row r="11" spans="1:16" ht="18" customHeight="1" x14ac:dyDescent="0.2">
      <c r="A11" s="76" t="s">
        <v>31</v>
      </c>
      <c r="B11" s="78">
        <v>11977</v>
      </c>
      <c r="C11" s="80">
        <f>B11-E11-D11</f>
        <v>6438</v>
      </c>
      <c r="D11" s="79">
        <v>65</v>
      </c>
      <c r="E11" s="82">
        <v>5474</v>
      </c>
      <c r="F11" s="15" t="s">
        <v>14</v>
      </c>
      <c r="G11" s="16" t="s">
        <v>15</v>
      </c>
      <c r="H11" s="91">
        <v>16559058</v>
      </c>
      <c r="I11" s="84">
        <f>SUM(F11:H12)</f>
        <v>21289055.370000001</v>
      </c>
    </row>
    <row r="12" spans="1:16" x14ac:dyDescent="0.2">
      <c r="A12" s="77"/>
      <c r="B12" s="79"/>
      <c r="C12" s="81"/>
      <c r="D12" s="79"/>
      <c r="E12" s="83"/>
      <c r="F12" s="17">
        <v>4472074.75</v>
      </c>
      <c r="G12" s="18">
        <v>257922.62</v>
      </c>
      <c r="H12" s="91"/>
      <c r="I12" s="84"/>
    </row>
    <row r="13" spans="1:16" x14ac:dyDescent="0.2">
      <c r="A13" s="19" t="s">
        <v>16</v>
      </c>
      <c r="B13" s="20">
        <f>SUM(B10:B12)</f>
        <v>12125</v>
      </c>
      <c r="C13" s="21">
        <f>SUM(C10:C12)</f>
        <v>6520</v>
      </c>
      <c r="D13" s="20">
        <f>SUM(D10:D12)</f>
        <v>65</v>
      </c>
      <c r="E13" s="20">
        <f>SUM(E10:E12)</f>
        <v>5540</v>
      </c>
      <c r="F13" s="85">
        <f>F12+G12</f>
        <v>4729997.37</v>
      </c>
      <c r="G13" s="86"/>
      <c r="H13" s="22">
        <f>H11</f>
        <v>16559058</v>
      </c>
      <c r="I13" s="22">
        <f>SUM(I10:I11)</f>
        <v>21421055.370000001</v>
      </c>
    </row>
    <row r="14" spans="1:16" ht="30" customHeight="1" x14ac:dyDescent="0.2">
      <c r="A14" s="23" t="s">
        <v>17</v>
      </c>
      <c r="B14" s="24"/>
      <c r="C14" s="24"/>
      <c r="D14" s="24"/>
      <c r="E14" s="24"/>
      <c r="F14" s="74"/>
      <c r="G14" s="75"/>
      <c r="H14" s="25"/>
      <c r="I14" s="25"/>
      <c r="P14" s="26"/>
    </row>
    <row r="15" spans="1:16" x14ac:dyDescent="0.2">
      <c r="A15" s="27" t="s">
        <v>18</v>
      </c>
      <c r="B15" s="28">
        <v>97</v>
      </c>
      <c r="C15" s="28">
        <f>B15-E15-D15</f>
        <v>58</v>
      </c>
      <c r="D15" s="28">
        <v>0</v>
      </c>
      <c r="E15" s="28">
        <v>39</v>
      </c>
      <c r="F15" s="87">
        <v>35319.19</v>
      </c>
      <c r="G15" s="88"/>
      <c r="H15" s="57">
        <v>129325</v>
      </c>
      <c r="I15" s="29">
        <f>SUM(F15:H15)</f>
        <v>164644.19</v>
      </c>
    </row>
    <row r="16" spans="1:16" x14ac:dyDescent="0.2">
      <c r="A16" s="19" t="s">
        <v>16</v>
      </c>
      <c r="B16" s="20">
        <f>SUM(B15:B15)</f>
        <v>97</v>
      </c>
      <c r="C16" s="20">
        <f>SUM(C15:C15)</f>
        <v>58</v>
      </c>
      <c r="D16" s="20">
        <f>SUM(D15:D15)</f>
        <v>0</v>
      </c>
      <c r="E16" s="20">
        <f>SUM(E15:E15)</f>
        <v>39</v>
      </c>
      <c r="F16" s="89">
        <f>F15</f>
        <v>35319.19</v>
      </c>
      <c r="G16" s="90"/>
      <c r="H16" s="22">
        <f>SUM(H15:H15)</f>
        <v>129325</v>
      </c>
      <c r="I16" s="22">
        <f>SUM(I15:I15)</f>
        <v>164644.19</v>
      </c>
    </row>
    <row r="17" spans="1:12" ht="30" customHeight="1" x14ac:dyDescent="0.2">
      <c r="A17" s="30" t="s">
        <v>19</v>
      </c>
      <c r="B17" s="24"/>
      <c r="C17" s="24"/>
      <c r="D17" s="24"/>
      <c r="E17" s="24"/>
      <c r="F17" s="74"/>
      <c r="G17" s="75"/>
      <c r="H17" s="25"/>
      <c r="I17" s="25"/>
    </row>
    <row r="18" spans="1:12" s="35" customFormat="1" ht="14.1" customHeight="1" x14ac:dyDescent="0.2">
      <c r="A18" s="31" t="s">
        <v>20</v>
      </c>
      <c r="B18" s="12">
        <v>3</v>
      </c>
      <c r="C18" s="12">
        <f t="shared" ref="C18:C19" si="0">B18-E18</f>
        <v>3</v>
      </c>
      <c r="D18" s="32">
        <v>0</v>
      </c>
      <c r="E18" s="32">
        <v>0</v>
      </c>
      <c r="F18" s="94">
        <v>0</v>
      </c>
      <c r="G18" s="94"/>
      <c r="H18" s="33">
        <v>0</v>
      </c>
      <c r="I18" s="34">
        <f>SUM(F18:H18)</f>
        <v>0</v>
      </c>
      <c r="L18" s="36"/>
    </row>
    <row r="19" spans="1:12" x14ac:dyDescent="0.2">
      <c r="A19" s="42" t="s">
        <v>21</v>
      </c>
      <c r="B19" s="12">
        <v>1729</v>
      </c>
      <c r="C19" s="12">
        <f t="shared" si="0"/>
        <v>949</v>
      </c>
      <c r="D19" s="12">
        <v>0</v>
      </c>
      <c r="E19" s="12">
        <v>780</v>
      </c>
      <c r="F19" s="95">
        <v>340192.28</v>
      </c>
      <c r="G19" s="95"/>
      <c r="H19" s="37">
        <v>323100</v>
      </c>
      <c r="I19" s="34">
        <f t="shared" ref="I19:I25" si="1">SUM(F19:H19)</f>
        <v>663292.28</v>
      </c>
    </row>
    <row r="20" spans="1:12" s="41" customFormat="1" x14ac:dyDescent="0.2">
      <c r="A20" s="42" t="s">
        <v>22</v>
      </c>
      <c r="B20" s="38">
        <v>35</v>
      </c>
      <c r="C20" s="12">
        <f>B20-E20</f>
        <v>29</v>
      </c>
      <c r="D20" s="38">
        <v>0</v>
      </c>
      <c r="E20" s="38">
        <v>6</v>
      </c>
      <c r="F20" s="96">
        <v>875.8</v>
      </c>
      <c r="G20" s="96"/>
      <c r="H20" s="39">
        <v>1200</v>
      </c>
      <c r="I20" s="40">
        <f t="shared" si="1"/>
        <v>2075.8000000000002</v>
      </c>
    </row>
    <row r="21" spans="1:12" s="45" customFormat="1" x14ac:dyDescent="0.2">
      <c r="A21" s="42" t="s">
        <v>23</v>
      </c>
      <c r="B21" s="43">
        <v>163</v>
      </c>
      <c r="C21" s="12">
        <f t="shared" ref="C21:C25" si="2">B21-E21</f>
        <v>126</v>
      </c>
      <c r="D21" s="43">
        <v>0</v>
      </c>
      <c r="E21" s="43">
        <v>37</v>
      </c>
      <c r="F21" s="97">
        <v>0</v>
      </c>
      <c r="G21" s="97"/>
      <c r="H21" s="44">
        <v>104636</v>
      </c>
      <c r="I21" s="33">
        <f t="shared" si="1"/>
        <v>104636</v>
      </c>
    </row>
    <row r="22" spans="1:12" x14ac:dyDescent="0.2">
      <c r="A22" s="58" t="s">
        <v>24</v>
      </c>
      <c r="B22" s="12">
        <v>57</v>
      </c>
      <c r="C22" s="12">
        <f t="shared" si="2"/>
        <v>39</v>
      </c>
      <c r="D22" s="12">
        <v>0</v>
      </c>
      <c r="E22" s="12">
        <v>18</v>
      </c>
      <c r="F22" s="98">
        <v>34223.47</v>
      </c>
      <c r="G22" s="98"/>
      <c r="H22" s="13">
        <v>0</v>
      </c>
      <c r="I22" s="34">
        <f t="shared" si="1"/>
        <v>34223.47</v>
      </c>
    </row>
    <row r="23" spans="1:12" x14ac:dyDescent="0.2">
      <c r="A23" s="42" t="s">
        <v>25</v>
      </c>
      <c r="B23" s="12">
        <v>28</v>
      </c>
      <c r="C23" s="12">
        <f t="shared" si="2"/>
        <v>22</v>
      </c>
      <c r="D23" s="12">
        <v>0</v>
      </c>
      <c r="E23" s="12">
        <v>6</v>
      </c>
      <c r="F23" s="95">
        <v>4265.8999999999996</v>
      </c>
      <c r="G23" s="95"/>
      <c r="H23" s="37">
        <v>1600</v>
      </c>
      <c r="I23" s="34">
        <f t="shared" si="1"/>
        <v>5865.9</v>
      </c>
    </row>
    <row r="24" spans="1:12" x14ac:dyDescent="0.2">
      <c r="A24" s="42" t="s">
        <v>30</v>
      </c>
      <c r="B24" s="12">
        <v>263</v>
      </c>
      <c r="C24" s="12">
        <f t="shared" si="2"/>
        <v>262</v>
      </c>
      <c r="D24" s="12">
        <v>0</v>
      </c>
      <c r="E24" s="12">
        <v>1</v>
      </c>
      <c r="F24" s="61">
        <v>0</v>
      </c>
      <c r="G24" s="62"/>
      <c r="H24" s="37">
        <v>12000</v>
      </c>
      <c r="I24" s="34">
        <f t="shared" si="1"/>
        <v>12000</v>
      </c>
    </row>
    <row r="25" spans="1:12" x14ac:dyDescent="0.2">
      <c r="A25" s="59" t="s">
        <v>29</v>
      </c>
      <c r="B25" s="46">
        <v>3750</v>
      </c>
      <c r="C25" s="12">
        <f t="shared" si="2"/>
        <v>3739</v>
      </c>
      <c r="D25" s="46">
        <v>0</v>
      </c>
      <c r="E25" s="47">
        <v>11</v>
      </c>
      <c r="F25" s="99">
        <v>0</v>
      </c>
      <c r="G25" s="100"/>
      <c r="H25" s="48">
        <v>11000</v>
      </c>
      <c r="I25" s="34">
        <f t="shared" si="1"/>
        <v>11000</v>
      </c>
    </row>
    <row r="26" spans="1:12" x14ac:dyDescent="0.2">
      <c r="A26" s="19" t="s">
        <v>16</v>
      </c>
      <c r="B26" s="49">
        <f>SUM(B18:B25)</f>
        <v>6028</v>
      </c>
      <c r="C26" s="20">
        <f>SUM(C18:C25)</f>
        <v>5169</v>
      </c>
      <c r="D26" s="21">
        <f>SUM(D18:D23)</f>
        <v>0</v>
      </c>
      <c r="E26" s="20">
        <f>SUM(E18:E25)</f>
        <v>859</v>
      </c>
      <c r="F26" s="89">
        <f>SUM(F18:F23)</f>
        <v>379557.45000000007</v>
      </c>
      <c r="G26" s="90"/>
      <c r="H26" s="22">
        <f>SUM(H18:H25)</f>
        <v>453536</v>
      </c>
      <c r="I26" s="50">
        <f>SUM(I18:I23)</f>
        <v>810093.45000000007</v>
      </c>
    </row>
    <row r="27" spans="1:12" x14ac:dyDescent="0.2">
      <c r="A27" s="51" t="s">
        <v>26</v>
      </c>
      <c r="B27" s="52">
        <f>B26+B16+B13</f>
        <v>18250</v>
      </c>
      <c r="C27" s="52">
        <f t="shared" ref="C27:E27" si="3">C26+C16+C13</f>
        <v>11747</v>
      </c>
      <c r="D27" s="52">
        <f t="shared" si="3"/>
        <v>65</v>
      </c>
      <c r="E27" s="52">
        <f t="shared" si="3"/>
        <v>6438</v>
      </c>
      <c r="F27" s="92">
        <f>F26+F16+F13+F10</f>
        <v>5144874.01</v>
      </c>
      <c r="G27" s="93"/>
      <c r="H27" s="53">
        <f>H26+H16+H13+H10</f>
        <v>17273919</v>
      </c>
      <c r="I27" s="53">
        <f>I26+I16+I13</f>
        <v>22395793.010000002</v>
      </c>
    </row>
    <row r="28" spans="1:12" x14ac:dyDescent="0.2">
      <c r="A28" s="54" t="s">
        <v>27</v>
      </c>
      <c r="B28" s="45"/>
      <c r="C28" s="45"/>
      <c r="D28" s="45"/>
      <c r="E28" s="45"/>
      <c r="F28" s="45"/>
      <c r="G28" s="45"/>
      <c r="H28" s="45"/>
      <c r="I28" s="45"/>
    </row>
    <row r="29" spans="1:12" x14ac:dyDescent="0.2">
      <c r="A29" s="41"/>
      <c r="B29" s="45"/>
      <c r="C29" s="45"/>
      <c r="D29" s="45"/>
      <c r="E29" s="45"/>
      <c r="F29" s="45"/>
      <c r="H29" s="45"/>
      <c r="I29" s="55"/>
    </row>
    <row r="30" spans="1:12" x14ac:dyDescent="0.2">
      <c r="A30" s="41"/>
      <c r="B30" s="45"/>
      <c r="C30" s="45"/>
      <c r="D30" s="45"/>
      <c r="E30" s="45"/>
      <c r="F30" s="45"/>
      <c r="G30" s="45"/>
      <c r="H30" s="45"/>
      <c r="I30" s="56"/>
    </row>
    <row r="31" spans="1:12" x14ac:dyDescent="0.2">
      <c r="A31" s="41"/>
    </row>
  </sheetData>
  <mergeCells count="28">
    <mergeCell ref="F26:G26"/>
    <mergeCell ref="F27:G27"/>
    <mergeCell ref="F18:G18"/>
    <mergeCell ref="F19:G19"/>
    <mergeCell ref="F20:G20"/>
    <mergeCell ref="F21:G21"/>
    <mergeCell ref="F22:G22"/>
    <mergeCell ref="F23:G23"/>
    <mergeCell ref="F25:G25"/>
    <mergeCell ref="F24:G24"/>
    <mergeCell ref="I11:I12"/>
    <mergeCell ref="F13:G13"/>
    <mergeCell ref="F14:G14"/>
    <mergeCell ref="F15:G15"/>
    <mergeCell ref="F16:G16"/>
    <mergeCell ref="H11:H12"/>
    <mergeCell ref="F17:G17"/>
    <mergeCell ref="A11:A12"/>
    <mergeCell ref="B11:B12"/>
    <mergeCell ref="C11:C12"/>
    <mergeCell ref="D11:D12"/>
    <mergeCell ref="E11:E12"/>
    <mergeCell ref="F10:G10"/>
    <mergeCell ref="B6:E6"/>
    <mergeCell ref="F6:I6"/>
    <mergeCell ref="F7:G7"/>
    <mergeCell ref="F8:G8"/>
    <mergeCell ref="F9:G9"/>
  </mergeCells>
  <pageMargins left="0.19685039370078741" right="0.19685039370078741" top="0.78740157480314965" bottom="0.78740157480314965" header="0" footer="0"/>
  <pageSetup paperSize="9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2024_2025</vt:lpstr>
    </vt:vector>
  </TitlesOfParts>
  <Company>Universidad de Zaragoza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mddelrio</dc:creator>
  <cp:lastModifiedBy>usuario</cp:lastModifiedBy>
  <cp:lastPrinted>2023-09-13T10:23:50Z</cp:lastPrinted>
  <dcterms:created xsi:type="dcterms:W3CDTF">2021-10-14T16:25:15Z</dcterms:created>
  <dcterms:modified xsi:type="dcterms:W3CDTF">2025-10-30T10:10:14Z</dcterms:modified>
</cp:coreProperties>
</file>