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rima\Desktop\ESTADÍSTICAS_MÁSTER Marzo 2025\"/>
    </mc:Choice>
  </mc:AlternateContent>
  <xr:revisionPtr revIDLastSave="0" documentId="13_ncr:1_{3433BE02-46B7-4739-8CE9-7FEF22F7349B}" xr6:coauthVersionLast="36" xr6:coauthVersionMax="36" xr10:uidLastSave="{00000000-0000-0000-0000-000000000000}"/>
  <bookViews>
    <workbookView xWindow="0" yWindow="0" windowWidth="28800" windowHeight="11625" xr2:uid="{35645923-2BB1-41FF-BF39-10A625561755}"/>
  </bookViews>
  <sheets>
    <sheet name="Matriculados 2024-2025" sheetId="2" r:id="rId1"/>
  </sheets>
  <definedNames>
    <definedName name="_xlnm.Print_Titles" localSheetId="0">'Matriculados 2024-2025'!$6:$6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9" i="2"/>
  <c r="E10" i="2"/>
  <c r="E11" i="2"/>
  <c r="E12" i="2"/>
  <c r="E13" i="2"/>
  <c r="E14" i="2"/>
  <c r="E15" i="2"/>
  <c r="E16" i="2"/>
  <c r="E17" i="2"/>
  <c r="E18" i="2"/>
  <c r="E19" i="2"/>
  <c r="E20" i="2"/>
  <c r="D104" i="2" l="1"/>
  <c r="F104" i="2"/>
  <c r="C104" i="2"/>
  <c r="E103" i="2"/>
  <c r="D101" i="2"/>
  <c r="F101" i="2"/>
  <c r="C101" i="2"/>
  <c r="E96" i="2"/>
  <c r="D98" i="2"/>
  <c r="F98" i="2"/>
  <c r="C98" i="2"/>
  <c r="D38" i="2"/>
  <c r="F38" i="2"/>
  <c r="C38" i="2"/>
  <c r="E37" i="2"/>
  <c r="E88" i="2"/>
  <c r="E31" i="2"/>
  <c r="D91" i="2" l="1"/>
  <c r="F91" i="2"/>
  <c r="C91" i="2"/>
  <c r="E90" i="2"/>
  <c r="D55" i="2" l="1"/>
  <c r="F55" i="2"/>
  <c r="C55" i="2"/>
  <c r="E54" i="2"/>
  <c r="E44" i="2" l="1"/>
  <c r="E25" i="2"/>
  <c r="E36" i="2" l="1"/>
  <c r="E38" i="2" s="1"/>
  <c r="D73" i="2" l="1"/>
  <c r="F73" i="2"/>
  <c r="C73" i="2"/>
  <c r="E72" i="2"/>
  <c r="E89" i="2" l="1"/>
  <c r="D42" i="2"/>
  <c r="F42" i="2"/>
  <c r="C42" i="2"/>
  <c r="E41" i="2"/>
  <c r="D116" i="2" l="1"/>
  <c r="F116" i="2"/>
  <c r="C116" i="2"/>
  <c r="E65" i="2" l="1"/>
  <c r="E53" i="2"/>
  <c r="E87" i="2" l="1"/>
  <c r="E76" i="2"/>
  <c r="E75" i="2"/>
  <c r="E39" i="2"/>
  <c r="C35" i="2"/>
  <c r="D35" i="2"/>
  <c r="F35" i="2"/>
  <c r="E26" i="2"/>
  <c r="E24" i="2"/>
  <c r="E22" i="2"/>
  <c r="F113" i="2" l="1"/>
  <c r="F110" i="2"/>
  <c r="F107" i="2"/>
  <c r="F95" i="2"/>
  <c r="F86" i="2"/>
  <c r="F48" i="2"/>
  <c r="F21" i="2"/>
  <c r="E115" i="2"/>
  <c r="E114" i="2"/>
  <c r="D113" i="2"/>
  <c r="C113" i="2"/>
  <c r="E112" i="2"/>
  <c r="E113" i="2" s="1"/>
  <c r="D110" i="2"/>
  <c r="C110" i="2"/>
  <c r="E109" i="2"/>
  <c r="E108" i="2"/>
  <c r="D107" i="2"/>
  <c r="C107" i="2"/>
  <c r="E106" i="2"/>
  <c r="E105" i="2"/>
  <c r="E102" i="2"/>
  <c r="E104" i="2" s="1"/>
  <c r="E100" i="2"/>
  <c r="E101" i="2" s="1"/>
  <c r="E97" i="2"/>
  <c r="E98" i="2" s="1"/>
  <c r="D95" i="2"/>
  <c r="C95" i="2"/>
  <c r="E94" i="2"/>
  <c r="E93" i="2"/>
  <c r="E92" i="2"/>
  <c r="E91" i="2"/>
  <c r="D86" i="2"/>
  <c r="C86" i="2"/>
  <c r="E85" i="2"/>
  <c r="E84" i="2"/>
  <c r="E83" i="2"/>
  <c r="E82" i="2"/>
  <c r="E81" i="2"/>
  <c r="E80" i="2"/>
  <c r="E79" i="2"/>
  <c r="E78" i="2"/>
  <c r="E77" i="2"/>
  <c r="E74" i="2"/>
  <c r="E71" i="2"/>
  <c r="E70" i="2"/>
  <c r="E69" i="2"/>
  <c r="E68" i="2"/>
  <c r="E67" i="2"/>
  <c r="E66" i="2"/>
  <c r="E64" i="2"/>
  <c r="E63" i="2"/>
  <c r="E62" i="2"/>
  <c r="E61" i="2"/>
  <c r="E60" i="2"/>
  <c r="E59" i="2"/>
  <c r="E58" i="2"/>
  <c r="E57" i="2"/>
  <c r="E56" i="2"/>
  <c r="E52" i="2"/>
  <c r="E51" i="2"/>
  <c r="E50" i="2"/>
  <c r="E49" i="2"/>
  <c r="D48" i="2"/>
  <c r="C48" i="2"/>
  <c r="E47" i="2"/>
  <c r="E46" i="2"/>
  <c r="E45" i="2"/>
  <c r="E43" i="2"/>
  <c r="E40" i="2"/>
  <c r="E42" i="2" s="1"/>
  <c r="E34" i="2"/>
  <c r="E33" i="2"/>
  <c r="E32" i="2"/>
  <c r="E30" i="2"/>
  <c r="E29" i="2"/>
  <c r="E28" i="2"/>
  <c r="E27" i="2"/>
  <c r="E23" i="2"/>
  <c r="D21" i="2"/>
  <c r="C21" i="2"/>
  <c r="E55" i="2" l="1"/>
  <c r="E73" i="2"/>
  <c r="E35" i="2"/>
  <c r="E116" i="2"/>
  <c r="E95" i="2"/>
  <c r="F117" i="2"/>
  <c r="C117" i="2"/>
  <c r="E21" i="2"/>
  <c r="D117" i="2"/>
  <c r="E48" i="2"/>
  <c r="E86" i="2"/>
  <c r="E107" i="2"/>
  <c r="E110" i="2"/>
  <c r="E117" i="2" l="1"/>
</calcChain>
</file>

<file path=xl/sharedStrings.xml><?xml version="1.0" encoding="utf-8"?>
<sst xmlns="http://schemas.openxmlformats.org/spreadsheetml/2006/main" count="138" uniqueCount="131">
  <si>
    <t xml:space="preserve">                                   ESTUDIOS OFICIALES DE MÁSTER</t>
  </si>
  <si>
    <t>Fuente: Datuz</t>
  </si>
  <si>
    <t>Centro</t>
  </si>
  <si>
    <t>Master Universitario en</t>
  </si>
  <si>
    <t>Hombres</t>
  </si>
  <si>
    <t>Mujeres</t>
  </si>
  <si>
    <t>Nuevo
Ingreso</t>
  </si>
  <si>
    <t>ZARAGOZA</t>
  </si>
  <si>
    <t>Escuela de
Ingeniería
y Arquitectura</t>
  </si>
  <si>
    <t xml:space="preserve">Arquitectura </t>
  </si>
  <si>
    <t xml:space="preserve">Energías Renovables y Eficiencia Energética </t>
  </si>
  <si>
    <t xml:space="preserve">Ingeniería Biomédica </t>
  </si>
  <si>
    <t xml:space="preserve">Ingeniería de Diseño de Producto </t>
  </si>
  <si>
    <t xml:space="preserve">Ingeniería de Telecomunicación </t>
  </si>
  <si>
    <t xml:space="preserve">Ingeniería Electrónica </t>
  </si>
  <si>
    <t xml:space="preserve">Ingeniería Industrial </t>
  </si>
  <si>
    <t xml:space="preserve">Ingeniería Informática </t>
  </si>
  <si>
    <t xml:space="preserve">Ingeniería Mecánica </t>
  </si>
  <si>
    <t xml:space="preserve">Ingeniería Química </t>
  </si>
  <si>
    <t>Robótica, Gráficos y Visión por Computador/Robotics, Graphics and Computer Vision</t>
  </si>
  <si>
    <t>Programas Intercambio Máster</t>
  </si>
  <si>
    <t>Total Escuela de Ingeniería y Arquitectura</t>
  </si>
  <si>
    <t>Facultad de
Ciencias</t>
  </si>
  <si>
    <t xml:space="preserve">Biología Molecular y Celular </t>
  </si>
  <si>
    <t xml:space="preserve">Física y Tecnologías Físicas </t>
  </si>
  <si>
    <t xml:space="preserve">Geología: Técnicas y Aplicaciones </t>
  </si>
  <si>
    <t xml:space="preserve">Materiales Nanoestructurados para Aplicaciones Nanotecnológicas </t>
  </si>
  <si>
    <t xml:space="preserve">Modelización e Investigación Matemática, Estadística y Computación </t>
  </si>
  <si>
    <t xml:space="preserve">Química Industrial </t>
  </si>
  <si>
    <t xml:space="preserve">Química Molecular y Catálisis Homogénea </t>
  </si>
  <si>
    <t>Total Facultad de Ciencias</t>
  </si>
  <si>
    <t>Facultad de
Ciencias
de la Salud</t>
  </si>
  <si>
    <t xml:space="preserve">Gerontología social </t>
  </si>
  <si>
    <t>Total Facultad de Ciencias de la Salud</t>
  </si>
  <si>
    <t>Facultad de Ciencias
Sociales y
del Trabajo</t>
  </si>
  <si>
    <t xml:space="preserve">Relaciones de Género </t>
  </si>
  <si>
    <t>Total Facultad de Ciencias Sociales y del Trabajo</t>
  </si>
  <si>
    <t>Facultad de
Derecho</t>
  </si>
  <si>
    <t xml:space="preserve">Abogacía </t>
  </si>
  <si>
    <t xml:space="preserve">Derecho de la Administración Pública </t>
  </si>
  <si>
    <t xml:space="preserve">Gestión Administrativa </t>
  </si>
  <si>
    <t xml:space="preserve">Prevención de Riesgos Laborales </t>
  </si>
  <si>
    <t>Total Facultad de Derecho</t>
  </si>
  <si>
    <t>Facultad de
Economía
y Empresa</t>
  </si>
  <si>
    <t xml:space="preserve">Auditoría </t>
  </si>
  <si>
    <t xml:space="preserve">Dirección, Estrategia y Marketing </t>
  </si>
  <si>
    <t xml:space="preserve">Economía </t>
  </si>
  <si>
    <t xml:space="preserve">Sociología de las Políticas Públicas y Sociales </t>
  </si>
  <si>
    <t>Total Facultad de Economía y Empresa</t>
  </si>
  <si>
    <t>Facultad de Educación</t>
  </si>
  <si>
    <t>Profesorado, especialidad en Administración, Marketing, Turismo, Servicios a la Comunidad y FOL</t>
  </si>
  <si>
    <t xml:space="preserve">Profesorado, especialidad en Biología y Geología </t>
  </si>
  <si>
    <t xml:space="preserve">Profesorado, especialidad en Economía y Empresa </t>
  </si>
  <si>
    <t xml:space="preserve">Profesorado, especialidad en Filosofía </t>
  </si>
  <si>
    <t xml:space="preserve">Profesorado, especialidad en Física y Química </t>
  </si>
  <si>
    <t xml:space="preserve">Profesorado, especialidad en Geografía e Historia </t>
  </si>
  <si>
    <t xml:space="preserve">Profesorado, especialidad en Lengua Castellana y Literatura. Latín y Griego </t>
  </si>
  <si>
    <t xml:space="preserve">Profesorado, especialidad en Lengua Extranjera: Francés </t>
  </si>
  <si>
    <t xml:space="preserve">Profesorado, especialidad en Lengua Extranjera: Inglés </t>
  </si>
  <si>
    <t xml:space="preserve">Profesorado, especialidad en Matemáticas </t>
  </si>
  <si>
    <t xml:space="preserve">Profesorado, especialidad en Música y Danza </t>
  </si>
  <si>
    <t xml:space="preserve">Profesorado, especialidad en Orientación Educativa </t>
  </si>
  <si>
    <t xml:space="preserve">Profesorado, especialidad en Procesos Industriales y de Construcción </t>
  </si>
  <si>
    <t>Profesorado, especialidad en Procesos Sanitarios, Químicos, Ambientales y Agroalimentarios</t>
  </si>
  <si>
    <t xml:space="preserve">Profesorado, especialidad en Tecnología e Informática </t>
  </si>
  <si>
    <t>Total Facultad de Educación</t>
  </si>
  <si>
    <t>Facultad de
Filosofía y
Letras</t>
  </si>
  <si>
    <t xml:space="preserve">Consultoría de Información y Comunicación Digital </t>
  </si>
  <si>
    <t xml:space="preserve">Estudios Avanzados en Historia del Arte </t>
  </si>
  <si>
    <t xml:space="preserve">Historia Contemporánea </t>
  </si>
  <si>
    <t xml:space="preserve">Investigación en Filosofía </t>
  </si>
  <si>
    <t xml:space="preserve">Investigación y Estudios Avanzados en Historia </t>
  </si>
  <si>
    <t xml:space="preserve">Mundo Antiguo y Patrimonio Arqueológico </t>
  </si>
  <si>
    <t xml:space="preserve">Ordenación Territorial y Medioambiental </t>
  </si>
  <si>
    <t>Programa Intercambio Máster</t>
  </si>
  <si>
    <t>Total Facultad de Filosofía y Letras</t>
  </si>
  <si>
    <t xml:space="preserve">Total Facultad de Medicina </t>
  </si>
  <si>
    <t xml:space="preserve">Facultad de
Veterinaria </t>
  </si>
  <si>
    <t xml:space="preserve">Calidad, Seguridad y Tecnología de los Alimentos </t>
  </si>
  <si>
    <t xml:space="preserve">Nutrición animal </t>
  </si>
  <si>
    <t>Salud Global: Integración de la Salud Ambiental, Humana y Animal</t>
  </si>
  <si>
    <t xml:space="preserve">Total Facultad de Veterinaria </t>
  </si>
  <si>
    <t>Centro
Universitario
de la Defensa (CUD)</t>
  </si>
  <si>
    <t xml:space="preserve">Dirección y Gestión de Adquisiciones de Sistemas para la Defensa </t>
  </si>
  <si>
    <t>Total Centro Universitario de la Defensa</t>
  </si>
  <si>
    <t>HUESCA</t>
  </si>
  <si>
    <t>Escuela Politécnica
Superior</t>
  </si>
  <si>
    <t xml:space="preserve">Ingeniería Agronómica </t>
  </si>
  <si>
    <t>Total Escuela Politécnica Superior</t>
  </si>
  <si>
    <t>Facultad de Ciencias
de la Salud y del
Deporte</t>
  </si>
  <si>
    <t xml:space="preserve">Evaluación y Entrenamiento Físico para la Salud </t>
  </si>
  <si>
    <t>Total Facultad de Ciencias de la Salud y del Deporte</t>
  </si>
  <si>
    <t>Facultad de Ciencias
Humanas y de la
Educación</t>
  </si>
  <si>
    <t xml:space="preserve">Estudios Avanzados sobre el Lenguaje, la Comunicación y sus Patologías </t>
  </si>
  <si>
    <t>Total Facultad de Ciencias Humanas y de la Educación</t>
  </si>
  <si>
    <t>Facultad
de Empresa
y Gestión Pública</t>
  </si>
  <si>
    <t xml:space="preserve">Dirección y Planificación del Turismo </t>
  </si>
  <si>
    <t>Total Facultad de Empresa y Gestión Pública</t>
  </si>
  <si>
    <t>TERUEL</t>
  </si>
  <si>
    <t>Escuela Universitaria Politécnica de Teruel</t>
  </si>
  <si>
    <t xml:space="preserve"> Innovación y Emprendimiento en Tecnologías para la Salud y el Bienestar</t>
  </si>
  <si>
    <t>Total Escuela Universitaria Politécnica de Teruel</t>
  </si>
  <si>
    <t xml:space="preserve">Profesorado, especialidad en Dibujo, Imagen y Artes Plásticas </t>
  </si>
  <si>
    <t xml:space="preserve">Psicología General Sanitaria </t>
  </si>
  <si>
    <t>Total Facultad de Ciencias Sociales y Humanas</t>
  </si>
  <si>
    <t>TOTAL UNIVERSIDAD DE ZARAGOZA</t>
  </si>
  <si>
    <t xml:space="preserve">Biofísica y Biotecnología Cuantitativa/Biophysics and Quantitative Biotechnology </t>
  </si>
  <si>
    <t xml:space="preserve">Economía Circular </t>
  </si>
  <si>
    <t>Física del Universo: Cosmología, Astrofísica, Partículas y Astropartículas</t>
  </si>
  <si>
    <t xml:space="preserve">Gestión Estratégica de Recursos Humanos </t>
  </si>
  <si>
    <t xml:space="preserve">Culturas e Identidades Hispánicas </t>
  </si>
  <si>
    <t xml:space="preserve">Enseñanza del Españo como Lengua Extranjera </t>
  </si>
  <si>
    <t>Total</t>
  </si>
  <si>
    <t>Facultad de Medicina</t>
  </si>
  <si>
    <t>Facultad de Ciencias Sociales y Humanas de Teruel</t>
  </si>
  <si>
    <t>Inmunología Tumoral e Inmunoterapia del Cáncer</t>
  </si>
  <si>
    <t>Erasmus Mundus en Ingeniería de Membranas para un Desarrollo Sostenible / Erasmus Mundus Master in Membrane Engineering for a Sustainable Development</t>
  </si>
  <si>
    <t>Abogacía y Procura</t>
  </si>
  <si>
    <t>Profesorado, especialidad en Educación Física</t>
  </si>
  <si>
    <t xml:space="preserve">                                  Alumnos matriculados curso 2024/2025</t>
  </si>
  <si>
    <t>Paleontología</t>
  </si>
  <si>
    <t xml:space="preserve">Gestión del Patrimonio Cultural </t>
  </si>
  <si>
    <t xml:space="preserve">TIGs para la OT: SIGs y Teledetección </t>
  </si>
  <si>
    <t>Condicionantes Genéticos, Nutricionales y Ambientales del Crecimiento y Desarrollo - NUTRENVIGEN (G+D) Factors</t>
  </si>
  <si>
    <t xml:space="preserve">Iniciación a la Investigación en Medicina </t>
  </si>
  <si>
    <t xml:space="preserve">Aprendizaje a lo Largo de la Vida: Iniciación a la Investigación </t>
  </si>
  <si>
    <t xml:space="preserve">Contabilidad y Finanzas </t>
  </si>
  <si>
    <t>Iniciación a la Investigación en Ciencias de la Enfermería</t>
  </si>
  <si>
    <t xml:space="preserve">Administración Ecónomica y Logística en el Ámbito de la Defensa </t>
  </si>
  <si>
    <t>Programa conjunto en Máster Universitario en Ingeniería Industrial</t>
  </si>
  <si>
    <t>Datos: 27-03-2025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</si>
</sst>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2" fillId="0" borderId="0" xfId="1"/>
    <xf numFmtId="0" fontId="3" fillId="0" borderId="0" xfId="1" applyFont="1" applyAlignment="1"/>
    <xf numFmtId="0" fontId="4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2" fillId="0" borderId="2" xfId="1" applyFont="1" applyBorder="1"/>
    <xf numFmtId="0" fontId="2" fillId="0" borderId="1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vertical="center" wrapText="1"/>
    </xf>
    <xf numFmtId="0" fontId="1" fillId="4" borderId="1" xfId="1" applyFont="1" applyFill="1" applyBorder="1" applyAlignment="1">
      <alignment horizontal="left"/>
    </xf>
    <xf numFmtId="0" fontId="6" fillId="3" borderId="1" xfId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left" vertical="center" indent="2"/>
    </xf>
    <xf numFmtId="0" fontId="2" fillId="0" borderId="2" xfId="1" applyFont="1" applyFill="1" applyBorder="1" applyAlignment="1">
      <alignment horizontal="left" vertical="center" wrapText="1" indent="2"/>
    </xf>
    <xf numFmtId="0" fontId="2" fillId="3" borderId="2" xfId="1" applyNumberForma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 indent="2"/>
    </xf>
    <xf numFmtId="0" fontId="6" fillId="0" borderId="3" xfId="1" applyFont="1" applyFill="1" applyBorder="1" applyAlignment="1">
      <alignment horizontal="right" vertical="center" wrapText="1"/>
    </xf>
    <xf numFmtId="3" fontId="6" fillId="0" borderId="1" xfId="1" applyNumberFormat="1" applyFont="1" applyFill="1" applyBorder="1" applyAlignment="1">
      <alignment horizontal="center" vertical="center"/>
    </xf>
    <xf numFmtId="3" fontId="6" fillId="0" borderId="2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indent="2"/>
    </xf>
    <xf numFmtId="0" fontId="8" fillId="0" borderId="2" xfId="1" applyFont="1" applyFill="1" applyBorder="1" applyAlignment="1">
      <alignment horizontal="left" vertical="center" wrapText="1" indent="2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NumberFormat="1" applyFill="1" applyBorder="1" applyAlignment="1">
      <alignment horizontal="center" vertical="center"/>
    </xf>
    <xf numFmtId="0" fontId="0" fillId="3" borderId="10" xfId="0" applyFill="1" applyBorder="1"/>
    <xf numFmtId="0" fontId="0" fillId="3" borderId="1" xfId="0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5" fillId="0" borderId="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2" fillId="0" borderId="9" xfId="1" applyNumberFormat="1" applyFill="1" applyBorder="1" applyAlignment="1">
      <alignment horizontal="center" vertical="center"/>
    </xf>
    <xf numFmtId="0" fontId="2" fillId="0" borderId="2" xfId="1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1" applyNumberForma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3FC99BCD-EFCD-4E4B-9E8A-7B726B5B90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0</xdr:row>
      <xdr:rowOff>76201</xdr:rowOff>
    </xdr:from>
    <xdr:to>
      <xdr:col>1</xdr:col>
      <xdr:colOff>1152524</xdr:colOff>
      <xdr:row>3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ADAFA23-BC9E-4732-A4D0-90718B096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49" y="76201"/>
          <a:ext cx="2047875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7FAD6-5E90-4B66-87EF-3205A09D95F6}">
  <dimension ref="A1:P140"/>
  <sheetViews>
    <sheetView tabSelected="1" topLeftCell="A100" zoomScaleNormal="100" workbookViewId="0">
      <selection activeCell="K113" sqref="K113"/>
    </sheetView>
  </sheetViews>
  <sheetFormatPr baseColWidth="10" defaultRowHeight="15" x14ac:dyDescent="0.25"/>
  <cols>
    <col min="1" max="1" width="16" customWidth="1"/>
    <col min="2" max="2" width="63" customWidth="1"/>
    <col min="3" max="3" width="10" customWidth="1"/>
    <col min="4" max="4" width="10.140625" customWidth="1"/>
    <col min="5" max="5" width="8.7109375" customWidth="1"/>
    <col min="6" max="6" width="10.140625" bestFit="1" customWidth="1"/>
  </cols>
  <sheetData>
    <row r="1" spans="1:16" ht="9" customHeight="1" x14ac:dyDescent="0.25">
      <c r="A1" s="1"/>
      <c r="B1" s="1"/>
      <c r="C1" s="1"/>
      <c r="D1" s="1"/>
      <c r="E1" s="1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25">
      <c r="A2" s="38" t="s">
        <v>0</v>
      </c>
      <c r="B2" s="38"/>
      <c r="C2" s="38"/>
      <c r="D2" s="38"/>
      <c r="E2" s="2"/>
      <c r="F2" s="3" t="s">
        <v>130</v>
      </c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x14ac:dyDescent="0.25">
      <c r="A3" s="39" t="s">
        <v>119</v>
      </c>
      <c r="B3" s="39"/>
      <c r="C3" s="39"/>
      <c r="D3" s="39"/>
      <c r="E3" s="4"/>
      <c r="F3" s="3" t="s">
        <v>1</v>
      </c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x14ac:dyDescent="0.25">
      <c r="A4" s="1"/>
      <c r="B4" s="1"/>
      <c r="C4" s="1"/>
      <c r="D4" s="1"/>
      <c r="E4" s="1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9" customHeight="1" x14ac:dyDescent="0.25">
      <c r="A5" s="1"/>
      <c r="B5" s="1"/>
      <c r="C5" s="1"/>
      <c r="D5" s="1"/>
      <c r="E5" s="1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30" x14ac:dyDescent="0.25">
      <c r="A6" s="5" t="s">
        <v>2</v>
      </c>
      <c r="B6" s="5" t="s">
        <v>3</v>
      </c>
      <c r="C6" s="5" t="s">
        <v>4</v>
      </c>
      <c r="D6" s="5" t="s">
        <v>5</v>
      </c>
      <c r="E6" s="18" t="s">
        <v>112</v>
      </c>
      <c r="F6" s="5" t="s">
        <v>6</v>
      </c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x14ac:dyDescent="0.25">
      <c r="A7" s="6" t="s">
        <v>7</v>
      </c>
      <c r="B7" s="7"/>
      <c r="C7" s="7"/>
      <c r="D7" s="7"/>
      <c r="E7" s="7"/>
      <c r="F7" s="30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x14ac:dyDescent="0.25">
      <c r="A8" s="32" t="s">
        <v>8</v>
      </c>
      <c r="B8" s="14" t="s">
        <v>9</v>
      </c>
      <c r="C8" s="41">
        <v>13</v>
      </c>
      <c r="D8" s="41">
        <v>26</v>
      </c>
      <c r="E8" s="42">
        <f>C8+D8</f>
        <v>39</v>
      </c>
      <c r="F8" s="41">
        <v>32</v>
      </c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x14ac:dyDescent="0.25">
      <c r="A9" s="33"/>
      <c r="B9" s="14" t="s">
        <v>10</v>
      </c>
      <c r="C9" s="41">
        <v>26</v>
      </c>
      <c r="D9" s="41">
        <v>12</v>
      </c>
      <c r="E9" s="43">
        <f t="shared" ref="E9:E62" si="0">C9+D9</f>
        <v>38</v>
      </c>
      <c r="F9" s="41">
        <v>15</v>
      </c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x14ac:dyDescent="0.25">
      <c r="A10" s="33"/>
      <c r="B10" s="14" t="s">
        <v>11</v>
      </c>
      <c r="C10" s="41">
        <v>23</v>
      </c>
      <c r="D10" s="41">
        <v>26</v>
      </c>
      <c r="E10" s="43">
        <f t="shared" si="0"/>
        <v>49</v>
      </c>
      <c r="F10" s="44">
        <v>22</v>
      </c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x14ac:dyDescent="0.25">
      <c r="A11" s="33"/>
      <c r="B11" s="14" t="s">
        <v>12</v>
      </c>
      <c r="C11" s="41">
        <v>10</v>
      </c>
      <c r="D11" s="41">
        <v>5</v>
      </c>
      <c r="E11" s="43">
        <f t="shared" si="0"/>
        <v>15</v>
      </c>
      <c r="F11" s="44">
        <v>6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spans="1:16" x14ac:dyDescent="0.25">
      <c r="A12" s="33"/>
      <c r="B12" s="14" t="s">
        <v>13</v>
      </c>
      <c r="C12" s="41">
        <v>25</v>
      </c>
      <c r="D12" s="41">
        <v>5</v>
      </c>
      <c r="E12" s="43">
        <f t="shared" si="0"/>
        <v>30</v>
      </c>
      <c r="F12" s="44">
        <v>8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x14ac:dyDescent="0.25">
      <c r="A13" s="33"/>
      <c r="B13" s="14" t="s">
        <v>14</v>
      </c>
      <c r="C13" s="45">
        <v>24</v>
      </c>
      <c r="D13" s="45">
        <v>2</v>
      </c>
      <c r="E13" s="43">
        <f t="shared" si="0"/>
        <v>26</v>
      </c>
      <c r="F13" s="45">
        <v>15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spans="1:16" x14ac:dyDescent="0.25">
      <c r="A14" s="33"/>
      <c r="B14" s="14" t="s">
        <v>15</v>
      </c>
      <c r="C14" s="41">
        <v>130</v>
      </c>
      <c r="D14" s="41">
        <v>48</v>
      </c>
      <c r="E14" s="46">
        <f t="shared" si="0"/>
        <v>178</v>
      </c>
      <c r="F14" s="44">
        <v>60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x14ac:dyDescent="0.25">
      <c r="A15" s="33"/>
      <c r="B15" s="14" t="s">
        <v>16</v>
      </c>
      <c r="C15" s="41">
        <v>2</v>
      </c>
      <c r="D15" s="41">
        <v>1</v>
      </c>
      <c r="E15" s="46">
        <f t="shared" si="0"/>
        <v>3</v>
      </c>
      <c r="F15" s="44">
        <v>0</v>
      </c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x14ac:dyDescent="0.25">
      <c r="A16" s="33"/>
      <c r="B16" s="14" t="s">
        <v>17</v>
      </c>
      <c r="C16" s="41">
        <v>30</v>
      </c>
      <c r="D16" s="41">
        <v>9</v>
      </c>
      <c r="E16" s="43">
        <f t="shared" si="0"/>
        <v>39</v>
      </c>
      <c r="F16" s="41">
        <v>23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6" x14ac:dyDescent="0.25">
      <c r="A17" s="33"/>
      <c r="B17" s="14" t="s">
        <v>18</v>
      </c>
      <c r="C17" s="41">
        <v>24</v>
      </c>
      <c r="D17" s="41">
        <v>20</v>
      </c>
      <c r="E17" s="43">
        <f t="shared" si="0"/>
        <v>44</v>
      </c>
      <c r="F17" s="41">
        <v>28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ht="27.75" customHeight="1" x14ac:dyDescent="0.25">
      <c r="A18" s="33"/>
      <c r="B18" s="15" t="s">
        <v>19</v>
      </c>
      <c r="C18" s="41">
        <v>46</v>
      </c>
      <c r="D18" s="41">
        <v>15</v>
      </c>
      <c r="E18" s="43">
        <f t="shared" si="0"/>
        <v>61</v>
      </c>
      <c r="F18" s="41">
        <v>29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6" ht="17.25" customHeight="1" x14ac:dyDescent="0.25">
      <c r="A19" s="33"/>
      <c r="B19" s="15" t="s">
        <v>129</v>
      </c>
      <c r="C19" s="41">
        <v>1</v>
      </c>
      <c r="D19" s="41">
        <v>0</v>
      </c>
      <c r="E19" s="43">
        <f t="shared" si="0"/>
        <v>1</v>
      </c>
      <c r="F19" s="41">
        <v>0</v>
      </c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x14ac:dyDescent="0.25">
      <c r="A20" s="36"/>
      <c r="B20" s="14" t="s">
        <v>20</v>
      </c>
      <c r="C20" s="41">
        <v>25</v>
      </c>
      <c r="D20" s="41">
        <v>12</v>
      </c>
      <c r="E20" s="43">
        <f t="shared" si="0"/>
        <v>37</v>
      </c>
      <c r="F20" s="47">
        <v>0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1:16" x14ac:dyDescent="0.25">
      <c r="A21" s="8"/>
      <c r="B21" s="20" t="s">
        <v>21</v>
      </c>
      <c r="C21" s="21">
        <f>SUM(C8:C20)</f>
        <v>379</v>
      </c>
      <c r="D21" s="21">
        <f>SUM(D8:D20)</f>
        <v>181</v>
      </c>
      <c r="E21" s="22">
        <f>SUM(E8:E20)</f>
        <v>560</v>
      </c>
      <c r="F21" s="21">
        <f>SUM(F8:F20)</f>
        <v>238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ht="28.5" customHeight="1" x14ac:dyDescent="0.25">
      <c r="A22" s="32" t="s">
        <v>22</v>
      </c>
      <c r="B22" s="15" t="s">
        <v>106</v>
      </c>
      <c r="C22" s="48">
        <v>15</v>
      </c>
      <c r="D22" s="48">
        <v>13</v>
      </c>
      <c r="E22" s="49">
        <f t="shared" si="0"/>
        <v>28</v>
      </c>
      <c r="F22" s="48">
        <v>10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ht="15" customHeight="1" x14ac:dyDescent="0.25">
      <c r="A23" s="33"/>
      <c r="B23" s="14" t="s">
        <v>23</v>
      </c>
      <c r="C23" s="41">
        <v>7</v>
      </c>
      <c r="D23" s="41">
        <v>15</v>
      </c>
      <c r="E23" s="43">
        <f t="shared" si="0"/>
        <v>22</v>
      </c>
      <c r="F23" s="41">
        <v>21</v>
      </c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spans="1:16" x14ac:dyDescent="0.25">
      <c r="A24" s="33"/>
      <c r="B24" s="14" t="s">
        <v>107</v>
      </c>
      <c r="C24" s="41">
        <v>6</v>
      </c>
      <c r="D24" s="41">
        <v>21</v>
      </c>
      <c r="E24" s="43">
        <f t="shared" si="0"/>
        <v>27</v>
      </c>
      <c r="F24" s="41">
        <v>18</v>
      </c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1:16" ht="48" customHeight="1" x14ac:dyDescent="0.25">
      <c r="A25" s="33"/>
      <c r="B25" s="15" t="s">
        <v>116</v>
      </c>
      <c r="C25" s="41">
        <v>5</v>
      </c>
      <c r="D25" s="41">
        <v>12</v>
      </c>
      <c r="E25" s="43">
        <f t="shared" si="0"/>
        <v>17</v>
      </c>
      <c r="F25" s="41">
        <v>8</v>
      </c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ht="30" x14ac:dyDescent="0.25">
      <c r="A26" s="33"/>
      <c r="B26" s="15" t="s">
        <v>108</v>
      </c>
      <c r="C26" s="41">
        <v>19</v>
      </c>
      <c r="D26" s="41">
        <v>6</v>
      </c>
      <c r="E26" s="43">
        <f t="shared" si="0"/>
        <v>25</v>
      </c>
      <c r="F26" s="41">
        <v>16</v>
      </c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16" x14ac:dyDescent="0.25">
      <c r="A27" s="33"/>
      <c r="B27" s="14" t="s">
        <v>24</v>
      </c>
      <c r="C27" s="41">
        <v>4</v>
      </c>
      <c r="D27" s="41">
        <v>4</v>
      </c>
      <c r="E27" s="43">
        <f t="shared" si="0"/>
        <v>8</v>
      </c>
      <c r="F27" s="41">
        <v>7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16" x14ac:dyDescent="0.25">
      <c r="A28" s="33"/>
      <c r="B28" s="14" t="s">
        <v>25</v>
      </c>
      <c r="C28" s="45">
        <v>3</v>
      </c>
      <c r="D28" s="45">
        <v>4</v>
      </c>
      <c r="E28" s="43">
        <f t="shared" si="0"/>
        <v>7</v>
      </c>
      <c r="F28" s="41">
        <v>3</v>
      </c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1:16" ht="15.75" customHeight="1" x14ac:dyDescent="0.25">
      <c r="A29" s="33"/>
      <c r="B29" s="15" t="s">
        <v>26</v>
      </c>
      <c r="C29" s="41">
        <v>7</v>
      </c>
      <c r="D29" s="41">
        <v>6</v>
      </c>
      <c r="E29" s="43">
        <f t="shared" si="0"/>
        <v>13</v>
      </c>
      <c r="F29" s="41">
        <v>10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16" ht="30" x14ac:dyDescent="0.25">
      <c r="A30" s="33"/>
      <c r="B30" s="15" t="s">
        <v>27</v>
      </c>
      <c r="C30" s="41">
        <v>22</v>
      </c>
      <c r="D30" s="41">
        <v>5</v>
      </c>
      <c r="E30" s="43">
        <f t="shared" si="0"/>
        <v>27</v>
      </c>
      <c r="F30" s="41">
        <v>18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 x14ac:dyDescent="0.25">
      <c r="A31" s="33"/>
      <c r="B31" s="15" t="s">
        <v>120</v>
      </c>
      <c r="C31" s="41">
        <v>5</v>
      </c>
      <c r="D31" s="41">
        <v>3</v>
      </c>
      <c r="E31" s="43">
        <f t="shared" si="0"/>
        <v>8</v>
      </c>
      <c r="F31" s="41">
        <v>8</v>
      </c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6" x14ac:dyDescent="0.25">
      <c r="A32" s="33"/>
      <c r="B32" s="14" t="s">
        <v>28</v>
      </c>
      <c r="C32" s="41">
        <v>11</v>
      </c>
      <c r="D32" s="41">
        <v>4</v>
      </c>
      <c r="E32" s="43">
        <f t="shared" si="0"/>
        <v>15</v>
      </c>
      <c r="F32" s="41">
        <v>13</v>
      </c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x14ac:dyDescent="0.25">
      <c r="A33" s="33"/>
      <c r="B33" s="14" t="s">
        <v>29</v>
      </c>
      <c r="C33" s="41">
        <v>8</v>
      </c>
      <c r="D33" s="41">
        <v>4</v>
      </c>
      <c r="E33" s="43">
        <f t="shared" si="0"/>
        <v>12</v>
      </c>
      <c r="F33" s="41">
        <v>11</v>
      </c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x14ac:dyDescent="0.25">
      <c r="A34" s="36"/>
      <c r="B34" s="14" t="s">
        <v>20</v>
      </c>
      <c r="C34" s="41">
        <v>6</v>
      </c>
      <c r="D34" s="41">
        <v>4</v>
      </c>
      <c r="E34" s="43">
        <f t="shared" si="0"/>
        <v>10</v>
      </c>
      <c r="F34" s="50">
        <v>0</v>
      </c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1:16" x14ac:dyDescent="0.25">
      <c r="A35" s="8"/>
      <c r="B35" s="20" t="s">
        <v>30</v>
      </c>
      <c r="C35" s="22">
        <f>SUM(C22:C34)</f>
        <v>118</v>
      </c>
      <c r="D35" s="22">
        <f>SUM(D22:D34)</f>
        <v>101</v>
      </c>
      <c r="E35" s="22">
        <f>SUM(E22:E34)</f>
        <v>219</v>
      </c>
      <c r="F35" s="21">
        <f>SUM(F22:F34)</f>
        <v>143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1:16" ht="26.25" customHeight="1" x14ac:dyDescent="0.25">
      <c r="A36" s="34" t="s">
        <v>31</v>
      </c>
      <c r="B36" s="14" t="s">
        <v>32</v>
      </c>
      <c r="C36" s="41">
        <v>11</v>
      </c>
      <c r="D36" s="41">
        <v>30</v>
      </c>
      <c r="E36" s="43">
        <f t="shared" si="0"/>
        <v>41</v>
      </c>
      <c r="F36" s="41">
        <v>34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1:16" ht="26.25" customHeight="1" x14ac:dyDescent="0.25">
      <c r="A37" s="40"/>
      <c r="B37" s="23" t="s">
        <v>127</v>
      </c>
      <c r="C37" s="41">
        <v>1</v>
      </c>
      <c r="D37" s="41">
        <v>0</v>
      </c>
      <c r="E37" s="43">
        <f t="shared" si="0"/>
        <v>1</v>
      </c>
      <c r="F37" s="41">
        <v>0</v>
      </c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ht="12.75" customHeight="1" x14ac:dyDescent="0.25">
      <c r="A38" s="8"/>
      <c r="B38" s="20" t="s">
        <v>33</v>
      </c>
      <c r="C38" s="21">
        <f>SUM(C36:C37)</f>
        <v>12</v>
      </c>
      <c r="D38" s="21">
        <f t="shared" ref="D38:F38" si="1">SUM(D36:D37)</f>
        <v>30</v>
      </c>
      <c r="E38" s="21">
        <f t="shared" si="1"/>
        <v>42</v>
      </c>
      <c r="F38" s="21">
        <f t="shared" si="1"/>
        <v>34</v>
      </c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1:16" ht="21.75" customHeight="1" x14ac:dyDescent="0.25">
      <c r="A39" s="34" t="s">
        <v>34</v>
      </c>
      <c r="B39" s="14" t="s">
        <v>109</v>
      </c>
      <c r="C39" s="48">
        <v>19</v>
      </c>
      <c r="D39" s="48">
        <v>30</v>
      </c>
      <c r="E39" s="43">
        <f t="shared" si="0"/>
        <v>49</v>
      </c>
      <c r="F39" s="48">
        <v>15</v>
      </c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1:16" ht="21" customHeight="1" x14ac:dyDescent="0.25">
      <c r="A40" s="35"/>
      <c r="B40" s="14" t="s">
        <v>35</v>
      </c>
      <c r="C40" s="41">
        <v>2</v>
      </c>
      <c r="D40" s="41">
        <v>26</v>
      </c>
      <c r="E40" s="43">
        <f t="shared" si="0"/>
        <v>28</v>
      </c>
      <c r="F40" s="41">
        <v>23</v>
      </c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1:16" x14ac:dyDescent="0.25">
      <c r="A41" s="40"/>
      <c r="B41" s="14" t="s">
        <v>20</v>
      </c>
      <c r="C41" s="41">
        <v>1</v>
      </c>
      <c r="D41" s="41">
        <v>5</v>
      </c>
      <c r="E41" s="43">
        <f t="shared" si="0"/>
        <v>6</v>
      </c>
      <c r="F41" s="50">
        <v>0</v>
      </c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1:16" x14ac:dyDescent="0.25">
      <c r="A42" s="8"/>
      <c r="B42" s="20" t="s">
        <v>36</v>
      </c>
      <c r="C42" s="21">
        <f>SUM(C39:C41)</f>
        <v>22</v>
      </c>
      <c r="D42" s="21">
        <f t="shared" ref="D42:F42" si="2">SUM(D39:D41)</f>
        <v>61</v>
      </c>
      <c r="E42" s="21">
        <f t="shared" si="2"/>
        <v>83</v>
      </c>
      <c r="F42" s="21">
        <f t="shared" si="2"/>
        <v>38</v>
      </c>
      <c r="G42" s="28"/>
      <c r="H42" s="28"/>
      <c r="I42" s="28"/>
      <c r="J42" s="28"/>
      <c r="K42" s="28"/>
      <c r="L42" s="28"/>
      <c r="M42" s="28"/>
      <c r="N42" s="28"/>
      <c r="O42" s="28"/>
      <c r="P42" s="28"/>
    </row>
    <row r="43" spans="1:16" x14ac:dyDescent="0.25">
      <c r="A43" s="37" t="s">
        <v>37</v>
      </c>
      <c r="B43" s="14" t="s">
        <v>38</v>
      </c>
      <c r="C43" s="41">
        <v>7</v>
      </c>
      <c r="D43" s="41">
        <v>1</v>
      </c>
      <c r="E43" s="43">
        <f t="shared" si="0"/>
        <v>8</v>
      </c>
      <c r="F43" s="41">
        <v>0</v>
      </c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5">
      <c r="A44" s="37"/>
      <c r="B44" s="14" t="s">
        <v>117</v>
      </c>
      <c r="C44" s="41">
        <v>45</v>
      </c>
      <c r="D44" s="41">
        <v>84</v>
      </c>
      <c r="E44" s="43">
        <f t="shared" si="0"/>
        <v>129</v>
      </c>
      <c r="F44" s="41">
        <v>63</v>
      </c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1:16" x14ac:dyDescent="0.25">
      <c r="A45" s="37"/>
      <c r="B45" s="14" t="s">
        <v>39</v>
      </c>
      <c r="C45" s="41">
        <v>21</v>
      </c>
      <c r="D45" s="41">
        <v>21</v>
      </c>
      <c r="E45" s="43">
        <f t="shared" si="0"/>
        <v>42</v>
      </c>
      <c r="F45" s="41">
        <v>20</v>
      </c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1:16" x14ac:dyDescent="0.25">
      <c r="A46" s="37"/>
      <c r="B46" s="14" t="s">
        <v>40</v>
      </c>
      <c r="C46" s="41">
        <v>5</v>
      </c>
      <c r="D46" s="41">
        <v>12</v>
      </c>
      <c r="E46" s="43">
        <f t="shared" si="0"/>
        <v>17</v>
      </c>
      <c r="F46" s="41">
        <v>15</v>
      </c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1:16" x14ac:dyDescent="0.25">
      <c r="A47" s="37"/>
      <c r="B47" s="14" t="s">
        <v>41</v>
      </c>
      <c r="C47" s="41">
        <v>18</v>
      </c>
      <c r="D47" s="41">
        <v>19</v>
      </c>
      <c r="E47" s="43">
        <f t="shared" si="0"/>
        <v>37</v>
      </c>
      <c r="F47" s="41">
        <v>29</v>
      </c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1:16" x14ac:dyDescent="0.25">
      <c r="A48" s="8"/>
      <c r="B48" s="20" t="s">
        <v>42</v>
      </c>
      <c r="C48" s="21">
        <f>SUM(C43:C47)</f>
        <v>96</v>
      </c>
      <c r="D48" s="21">
        <f t="shared" ref="D48:F48" si="3">SUM(D43:D47)</f>
        <v>137</v>
      </c>
      <c r="E48" s="22">
        <f t="shared" si="3"/>
        <v>233</v>
      </c>
      <c r="F48" s="21">
        <f t="shared" si="3"/>
        <v>127</v>
      </c>
      <c r="G48" s="28"/>
      <c r="H48" s="28"/>
      <c r="I48" s="28"/>
      <c r="J48" s="28"/>
      <c r="K48" s="28"/>
      <c r="L48" s="28"/>
      <c r="M48" s="28"/>
      <c r="N48" s="28"/>
      <c r="O48" s="28"/>
      <c r="P48" s="28"/>
    </row>
    <row r="49" spans="1:16" ht="13.5" customHeight="1" x14ac:dyDescent="0.25">
      <c r="A49" s="32" t="s">
        <v>43</v>
      </c>
      <c r="B49" s="14" t="s">
        <v>44</v>
      </c>
      <c r="C49" s="41">
        <v>18</v>
      </c>
      <c r="D49" s="41">
        <v>18</v>
      </c>
      <c r="E49" s="43">
        <f t="shared" si="0"/>
        <v>36</v>
      </c>
      <c r="F49" s="41">
        <v>25</v>
      </c>
      <c r="G49" s="29"/>
      <c r="H49" s="28"/>
      <c r="I49" s="28"/>
      <c r="J49" s="28"/>
      <c r="K49" s="28"/>
      <c r="L49" s="28"/>
      <c r="M49" s="28"/>
      <c r="N49" s="28"/>
      <c r="O49" s="28"/>
      <c r="P49" s="28"/>
    </row>
    <row r="50" spans="1:16" ht="13.5" customHeight="1" x14ac:dyDescent="0.25">
      <c r="A50" s="33"/>
      <c r="B50" s="14" t="s">
        <v>126</v>
      </c>
      <c r="C50" s="41">
        <v>18</v>
      </c>
      <c r="D50" s="41">
        <v>4</v>
      </c>
      <c r="E50" s="43">
        <f t="shared" si="0"/>
        <v>22</v>
      </c>
      <c r="F50" s="41">
        <v>17</v>
      </c>
      <c r="G50" s="28"/>
      <c r="H50" s="28"/>
      <c r="I50" s="28"/>
      <c r="J50" s="28"/>
      <c r="K50" s="28"/>
      <c r="L50" s="28"/>
      <c r="M50" s="28"/>
      <c r="N50" s="28"/>
      <c r="O50" s="28"/>
      <c r="P50" s="28"/>
    </row>
    <row r="51" spans="1:16" ht="12.75" customHeight="1" x14ac:dyDescent="0.25">
      <c r="A51" s="33"/>
      <c r="B51" s="14" t="s">
        <v>45</v>
      </c>
      <c r="C51" s="41">
        <v>10</v>
      </c>
      <c r="D51" s="41">
        <v>17</v>
      </c>
      <c r="E51" s="43">
        <f t="shared" si="0"/>
        <v>27</v>
      </c>
      <c r="F51" s="41">
        <v>17</v>
      </c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1:16" ht="13.5" customHeight="1" x14ac:dyDescent="0.25">
      <c r="A52" s="33"/>
      <c r="B52" s="14" t="s">
        <v>46</v>
      </c>
      <c r="C52" s="41">
        <v>11</v>
      </c>
      <c r="D52" s="41">
        <v>3</v>
      </c>
      <c r="E52" s="43">
        <f t="shared" si="0"/>
        <v>14</v>
      </c>
      <c r="F52" s="41">
        <v>9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</row>
    <row r="53" spans="1:16" ht="15" customHeight="1" x14ac:dyDescent="0.25">
      <c r="A53" s="33"/>
      <c r="B53" s="14" t="s">
        <v>47</v>
      </c>
      <c r="C53" s="41">
        <v>9</v>
      </c>
      <c r="D53" s="41">
        <v>16</v>
      </c>
      <c r="E53" s="43">
        <f t="shared" si="0"/>
        <v>25</v>
      </c>
      <c r="F53" s="41">
        <v>16</v>
      </c>
      <c r="G53" s="28"/>
      <c r="H53" s="28"/>
      <c r="I53" s="28"/>
      <c r="J53" s="28"/>
      <c r="K53" s="28"/>
      <c r="L53" s="28"/>
      <c r="M53" s="28"/>
      <c r="N53" s="28"/>
      <c r="O53" s="28"/>
      <c r="P53" s="28"/>
    </row>
    <row r="54" spans="1:16" ht="14.25" customHeight="1" x14ac:dyDescent="0.25">
      <c r="A54" s="36"/>
      <c r="B54" s="23" t="s">
        <v>20</v>
      </c>
      <c r="C54" s="41">
        <v>0</v>
      </c>
      <c r="D54" s="41">
        <v>2</v>
      </c>
      <c r="E54" s="43">
        <f t="shared" si="0"/>
        <v>2</v>
      </c>
      <c r="F54" s="50">
        <v>0</v>
      </c>
      <c r="G54" s="28"/>
      <c r="H54" s="28"/>
      <c r="I54" s="28"/>
      <c r="J54" s="28"/>
      <c r="K54" s="28"/>
      <c r="L54" s="28"/>
      <c r="M54" s="28"/>
      <c r="N54" s="28"/>
      <c r="O54" s="28"/>
      <c r="P54" s="28"/>
    </row>
    <row r="55" spans="1:16" x14ac:dyDescent="0.25">
      <c r="A55" s="8"/>
      <c r="B55" s="20" t="s">
        <v>48</v>
      </c>
      <c r="C55" s="21">
        <f>SUM(C49:C54)</f>
        <v>66</v>
      </c>
      <c r="D55" s="21">
        <f t="shared" ref="D55:F55" si="4">SUM(D49:D54)</f>
        <v>60</v>
      </c>
      <c r="E55" s="21">
        <f t="shared" si="4"/>
        <v>126</v>
      </c>
      <c r="F55" s="21">
        <f t="shared" si="4"/>
        <v>84</v>
      </c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1:16" ht="27" customHeight="1" x14ac:dyDescent="0.25">
      <c r="A56" s="32" t="s">
        <v>49</v>
      </c>
      <c r="B56" s="24" t="s">
        <v>125</v>
      </c>
      <c r="C56" s="41">
        <v>18</v>
      </c>
      <c r="D56" s="41">
        <v>19</v>
      </c>
      <c r="E56" s="43">
        <f t="shared" si="0"/>
        <v>37</v>
      </c>
      <c r="F56" s="41">
        <v>26</v>
      </c>
      <c r="G56" s="28"/>
      <c r="H56" s="28"/>
      <c r="I56" s="28"/>
      <c r="J56" s="28"/>
      <c r="K56" s="28"/>
      <c r="L56" s="28"/>
      <c r="M56" s="28"/>
      <c r="N56" s="28"/>
      <c r="O56" s="28"/>
      <c r="P56" s="28"/>
    </row>
    <row r="57" spans="1:16" ht="30" customHeight="1" x14ac:dyDescent="0.25">
      <c r="A57" s="33"/>
      <c r="B57" s="24" t="s">
        <v>50</v>
      </c>
      <c r="C57" s="41">
        <v>4</v>
      </c>
      <c r="D57" s="41">
        <v>23</v>
      </c>
      <c r="E57" s="43">
        <f t="shared" si="0"/>
        <v>27</v>
      </c>
      <c r="F57" s="41">
        <v>21</v>
      </c>
      <c r="G57" s="28"/>
      <c r="H57" s="28"/>
      <c r="I57" s="28"/>
      <c r="J57" s="28"/>
      <c r="K57" s="28"/>
      <c r="L57" s="28"/>
      <c r="M57" s="28"/>
      <c r="N57" s="28"/>
      <c r="O57" s="28"/>
      <c r="P57" s="28"/>
    </row>
    <row r="58" spans="1:16" ht="22.5" customHeight="1" x14ac:dyDescent="0.25">
      <c r="A58" s="33"/>
      <c r="B58" s="24" t="s">
        <v>51</v>
      </c>
      <c r="C58" s="41">
        <v>19</v>
      </c>
      <c r="D58" s="41">
        <v>40</v>
      </c>
      <c r="E58" s="43">
        <f t="shared" si="0"/>
        <v>59</v>
      </c>
      <c r="F58" s="41">
        <v>40</v>
      </c>
      <c r="G58" s="28"/>
      <c r="H58" s="28"/>
      <c r="I58" s="28"/>
      <c r="J58" s="28"/>
      <c r="K58" s="28"/>
      <c r="L58" s="28"/>
      <c r="M58" s="28"/>
      <c r="N58" s="28"/>
      <c r="O58" s="28"/>
      <c r="P58" s="28"/>
    </row>
    <row r="59" spans="1:16" ht="21" customHeight="1" x14ac:dyDescent="0.25">
      <c r="A59" s="33"/>
      <c r="B59" s="24" t="s">
        <v>52</v>
      </c>
      <c r="C59" s="41">
        <v>15</v>
      </c>
      <c r="D59" s="41">
        <v>24</v>
      </c>
      <c r="E59" s="43">
        <f t="shared" si="0"/>
        <v>39</v>
      </c>
      <c r="F59" s="41">
        <v>30</v>
      </c>
      <c r="G59" s="28"/>
      <c r="H59" s="28"/>
      <c r="I59" s="28"/>
      <c r="J59" s="28"/>
      <c r="K59" s="28"/>
      <c r="L59" s="28"/>
      <c r="M59" s="28"/>
      <c r="N59" s="28"/>
      <c r="O59" s="28"/>
      <c r="P59" s="28"/>
    </row>
    <row r="60" spans="1:16" ht="21" customHeight="1" x14ac:dyDescent="0.25">
      <c r="A60" s="33"/>
      <c r="B60" s="24" t="s">
        <v>53</v>
      </c>
      <c r="C60" s="41">
        <v>9</v>
      </c>
      <c r="D60" s="41">
        <v>8</v>
      </c>
      <c r="E60" s="43">
        <f t="shared" si="0"/>
        <v>17</v>
      </c>
      <c r="F60" s="41">
        <v>15</v>
      </c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6" ht="22.5" customHeight="1" x14ac:dyDescent="0.25">
      <c r="A61" s="33"/>
      <c r="B61" s="24" t="s">
        <v>54</v>
      </c>
      <c r="C61" s="41">
        <v>20</v>
      </c>
      <c r="D61" s="41">
        <v>22</v>
      </c>
      <c r="E61" s="43">
        <f t="shared" si="0"/>
        <v>42</v>
      </c>
      <c r="F61" s="41">
        <v>32</v>
      </c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6" ht="21.75" customHeight="1" x14ac:dyDescent="0.25">
      <c r="A62" s="33"/>
      <c r="B62" s="24" t="s">
        <v>55</v>
      </c>
      <c r="C62" s="41">
        <v>64</v>
      </c>
      <c r="D62" s="41">
        <v>44</v>
      </c>
      <c r="E62" s="43">
        <f t="shared" si="0"/>
        <v>108</v>
      </c>
      <c r="F62" s="41">
        <v>75</v>
      </c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t="21.75" customHeight="1" x14ac:dyDescent="0.25">
      <c r="A63" s="33"/>
      <c r="B63" s="24" t="s">
        <v>56</v>
      </c>
      <c r="C63" s="41">
        <v>15</v>
      </c>
      <c r="D63" s="41">
        <v>34</v>
      </c>
      <c r="E63" s="43">
        <f t="shared" ref="E63:E115" si="5">C63+D63</f>
        <v>49</v>
      </c>
      <c r="F63" s="41">
        <v>41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</row>
    <row r="64" spans="1:16" ht="21" customHeight="1" x14ac:dyDescent="0.25">
      <c r="A64" s="33"/>
      <c r="B64" s="24" t="s">
        <v>57</v>
      </c>
      <c r="C64" s="41">
        <v>3</v>
      </c>
      <c r="D64" s="41">
        <v>15</v>
      </c>
      <c r="E64" s="43">
        <f t="shared" si="5"/>
        <v>18</v>
      </c>
      <c r="F64" s="41">
        <v>16</v>
      </c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1:16" ht="21.75" customHeight="1" x14ac:dyDescent="0.25">
      <c r="A65" s="33"/>
      <c r="B65" s="24" t="s">
        <v>58</v>
      </c>
      <c r="C65" s="41">
        <v>14</v>
      </c>
      <c r="D65" s="41">
        <v>60</v>
      </c>
      <c r="E65" s="43">
        <f t="shared" si="5"/>
        <v>74</v>
      </c>
      <c r="F65" s="41">
        <v>56</v>
      </c>
      <c r="G65" s="28"/>
      <c r="H65" s="28"/>
      <c r="I65" s="28"/>
      <c r="J65" s="28"/>
      <c r="K65" s="28"/>
      <c r="L65" s="28"/>
      <c r="M65" s="28"/>
      <c r="N65" s="28"/>
      <c r="O65" s="28"/>
      <c r="P65" s="28"/>
    </row>
    <row r="66" spans="1:16" ht="23.25" customHeight="1" x14ac:dyDescent="0.25">
      <c r="A66" s="33"/>
      <c r="B66" s="24" t="s">
        <v>59</v>
      </c>
      <c r="C66" s="41">
        <v>17</v>
      </c>
      <c r="D66" s="41">
        <v>13</v>
      </c>
      <c r="E66" s="43">
        <f t="shared" si="5"/>
        <v>30</v>
      </c>
      <c r="F66" s="41">
        <v>20</v>
      </c>
      <c r="G66" s="28"/>
      <c r="H66" s="28"/>
      <c r="I66" s="28"/>
      <c r="J66" s="28"/>
      <c r="K66" s="28"/>
      <c r="L66" s="28"/>
      <c r="M66" s="28"/>
      <c r="N66" s="28"/>
      <c r="O66" s="28"/>
      <c r="P66" s="28"/>
    </row>
    <row r="67" spans="1:16" ht="22.5" customHeight="1" x14ac:dyDescent="0.25">
      <c r="A67" s="33"/>
      <c r="B67" s="24" t="s">
        <v>60</v>
      </c>
      <c r="C67" s="41">
        <v>10</v>
      </c>
      <c r="D67" s="41">
        <v>14</v>
      </c>
      <c r="E67" s="43">
        <f t="shared" si="5"/>
        <v>24</v>
      </c>
      <c r="F67" s="41">
        <v>20</v>
      </c>
      <c r="G67" s="28"/>
      <c r="H67" s="28"/>
      <c r="I67" s="28"/>
      <c r="J67" s="28"/>
      <c r="K67" s="28"/>
      <c r="L67" s="28"/>
      <c r="M67" s="28"/>
      <c r="N67" s="28"/>
      <c r="O67" s="28"/>
      <c r="P67" s="28"/>
    </row>
    <row r="68" spans="1:16" ht="22.5" customHeight="1" x14ac:dyDescent="0.25">
      <c r="A68" s="33"/>
      <c r="B68" s="24" t="s">
        <v>61</v>
      </c>
      <c r="C68" s="41">
        <v>12</v>
      </c>
      <c r="D68" s="41">
        <v>42</v>
      </c>
      <c r="E68" s="43">
        <f t="shared" si="5"/>
        <v>54</v>
      </c>
      <c r="F68" s="41">
        <v>31</v>
      </c>
      <c r="G68" s="28"/>
      <c r="H68" s="28"/>
      <c r="I68" s="28"/>
      <c r="J68" s="28"/>
      <c r="K68" s="28"/>
      <c r="L68" s="28"/>
      <c r="M68" s="28"/>
      <c r="N68" s="28"/>
      <c r="O68" s="28"/>
      <c r="P68" s="28"/>
    </row>
    <row r="69" spans="1:16" ht="21" customHeight="1" x14ac:dyDescent="0.25">
      <c r="A69" s="33"/>
      <c r="B69" s="24" t="s">
        <v>62</v>
      </c>
      <c r="C69" s="41">
        <v>21</v>
      </c>
      <c r="D69" s="41">
        <v>5</v>
      </c>
      <c r="E69" s="43">
        <f t="shared" si="5"/>
        <v>26</v>
      </c>
      <c r="F69" s="41">
        <v>20</v>
      </c>
      <c r="G69" s="28"/>
      <c r="H69" s="28"/>
      <c r="I69" s="28"/>
      <c r="J69" s="28"/>
      <c r="K69" s="28"/>
      <c r="L69" s="28"/>
      <c r="M69" s="28"/>
      <c r="N69" s="28"/>
      <c r="O69" s="28"/>
      <c r="P69" s="28"/>
    </row>
    <row r="70" spans="1:16" ht="29.25" customHeight="1" x14ac:dyDescent="0.25">
      <c r="A70" s="33"/>
      <c r="B70" s="24" t="s">
        <v>63</v>
      </c>
      <c r="C70" s="41">
        <v>4</v>
      </c>
      <c r="D70" s="41">
        <v>22</v>
      </c>
      <c r="E70" s="43">
        <f t="shared" si="5"/>
        <v>26</v>
      </c>
      <c r="F70" s="41">
        <v>21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</row>
    <row r="71" spans="1:16" ht="23.25" customHeight="1" x14ac:dyDescent="0.25">
      <c r="A71" s="33"/>
      <c r="B71" s="24" t="s">
        <v>64</v>
      </c>
      <c r="C71" s="41">
        <v>22</v>
      </c>
      <c r="D71" s="41">
        <v>8</v>
      </c>
      <c r="E71" s="43">
        <f t="shared" si="5"/>
        <v>30</v>
      </c>
      <c r="F71" s="41">
        <v>24</v>
      </c>
      <c r="G71" s="28"/>
      <c r="H71" s="28"/>
      <c r="I71" s="28"/>
      <c r="J71" s="28"/>
      <c r="K71" s="28"/>
      <c r="L71" s="28"/>
      <c r="M71" s="28"/>
      <c r="N71" s="28"/>
      <c r="O71" s="28"/>
      <c r="P71" s="28"/>
    </row>
    <row r="72" spans="1:16" ht="25.5" customHeight="1" x14ac:dyDescent="0.25">
      <c r="A72" s="36"/>
      <c r="B72" s="14" t="s">
        <v>20</v>
      </c>
      <c r="C72" s="41">
        <v>0</v>
      </c>
      <c r="D72" s="41">
        <v>1</v>
      </c>
      <c r="E72" s="43">
        <f t="shared" si="5"/>
        <v>1</v>
      </c>
      <c r="F72" s="50">
        <v>0</v>
      </c>
      <c r="G72" s="28"/>
      <c r="H72" s="28"/>
      <c r="I72" s="28"/>
      <c r="J72" s="28"/>
      <c r="K72" s="28"/>
      <c r="L72" s="28"/>
      <c r="M72" s="28"/>
      <c r="N72" s="28"/>
      <c r="O72" s="28"/>
      <c r="P72" s="28"/>
    </row>
    <row r="73" spans="1:16" ht="27" customHeight="1" x14ac:dyDescent="0.25">
      <c r="A73" s="8"/>
      <c r="B73" s="20" t="s">
        <v>65</v>
      </c>
      <c r="C73" s="21">
        <f>SUM(C56:C72)</f>
        <v>267</v>
      </c>
      <c r="D73" s="21">
        <f t="shared" ref="D73:F73" si="6">SUM(D56:D72)</f>
        <v>394</v>
      </c>
      <c r="E73" s="21">
        <f t="shared" si="6"/>
        <v>661</v>
      </c>
      <c r="F73" s="21">
        <f t="shared" si="6"/>
        <v>488</v>
      </c>
      <c r="G73" s="28"/>
      <c r="H73" s="28"/>
      <c r="I73" s="28"/>
      <c r="J73" s="28"/>
      <c r="K73" s="28"/>
      <c r="L73" s="28"/>
      <c r="M73" s="28"/>
      <c r="N73" s="28"/>
      <c r="O73" s="28"/>
      <c r="P73" s="28"/>
    </row>
    <row r="74" spans="1:16" ht="20.25" customHeight="1" x14ac:dyDescent="0.25">
      <c r="A74" s="32" t="s">
        <v>66</v>
      </c>
      <c r="B74" s="15" t="s">
        <v>67</v>
      </c>
      <c r="C74" s="41">
        <v>11</v>
      </c>
      <c r="D74" s="41">
        <v>17</v>
      </c>
      <c r="E74" s="43">
        <f t="shared" si="5"/>
        <v>28</v>
      </c>
      <c r="F74" s="41">
        <v>14</v>
      </c>
      <c r="G74" s="28"/>
      <c r="H74" s="28"/>
      <c r="I74" s="28"/>
      <c r="J74" s="28"/>
      <c r="K74" s="28"/>
      <c r="L74" s="28"/>
      <c r="M74" s="28"/>
      <c r="N74" s="28"/>
      <c r="O74" s="28"/>
      <c r="P74" s="28"/>
    </row>
    <row r="75" spans="1:16" ht="18" customHeight="1" x14ac:dyDescent="0.25">
      <c r="A75" s="33"/>
      <c r="B75" s="15" t="s">
        <v>110</v>
      </c>
      <c r="C75" s="41">
        <v>1</v>
      </c>
      <c r="D75" s="41">
        <v>1</v>
      </c>
      <c r="E75" s="43">
        <f t="shared" si="5"/>
        <v>2</v>
      </c>
      <c r="F75" s="41">
        <v>0</v>
      </c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1:16" ht="18" customHeight="1" x14ac:dyDescent="0.25">
      <c r="A76" s="33"/>
      <c r="B76" s="15" t="s">
        <v>111</v>
      </c>
      <c r="C76" s="41">
        <v>13</v>
      </c>
      <c r="D76" s="41">
        <v>20</v>
      </c>
      <c r="E76" s="43">
        <f t="shared" si="5"/>
        <v>33</v>
      </c>
      <c r="F76" s="41">
        <v>24</v>
      </c>
      <c r="G76" s="28"/>
      <c r="H76" s="28"/>
      <c r="I76" s="28"/>
      <c r="J76" s="28"/>
      <c r="K76" s="28"/>
      <c r="L76" s="28"/>
      <c r="M76" s="28"/>
      <c r="N76" s="28"/>
      <c r="O76" s="28"/>
      <c r="P76" s="28"/>
    </row>
    <row r="77" spans="1:16" ht="17.25" customHeight="1" x14ac:dyDescent="0.25">
      <c r="A77" s="33"/>
      <c r="B77" s="15" t="s">
        <v>68</v>
      </c>
      <c r="C77" s="41">
        <v>5</v>
      </c>
      <c r="D77" s="41">
        <v>10</v>
      </c>
      <c r="E77" s="43">
        <f t="shared" si="5"/>
        <v>15</v>
      </c>
      <c r="F77" s="41">
        <v>12</v>
      </c>
      <c r="G77" s="28"/>
      <c r="H77" s="28"/>
      <c r="I77" s="28"/>
      <c r="J77" s="28"/>
      <c r="K77" s="28"/>
      <c r="L77" s="28"/>
      <c r="M77" s="28"/>
      <c r="N77" s="28"/>
      <c r="O77" s="28"/>
      <c r="P77" s="28"/>
    </row>
    <row r="78" spans="1:16" ht="18" customHeight="1" x14ac:dyDescent="0.25">
      <c r="A78" s="33"/>
      <c r="B78" s="15" t="s">
        <v>121</v>
      </c>
      <c r="C78" s="41">
        <v>9</v>
      </c>
      <c r="D78" s="41">
        <v>29</v>
      </c>
      <c r="E78" s="43">
        <f t="shared" si="5"/>
        <v>38</v>
      </c>
      <c r="F78" s="41">
        <v>29</v>
      </c>
      <c r="G78" s="28"/>
      <c r="H78" s="28"/>
      <c r="I78" s="28"/>
      <c r="J78" s="28"/>
      <c r="K78" s="28"/>
      <c r="L78" s="28"/>
      <c r="M78" s="28"/>
      <c r="N78" s="28"/>
      <c r="O78" s="28"/>
      <c r="P78" s="28"/>
    </row>
    <row r="79" spans="1:16" ht="18" customHeight="1" x14ac:dyDescent="0.25">
      <c r="A79" s="33"/>
      <c r="B79" s="15" t="s">
        <v>69</v>
      </c>
      <c r="C79" s="41">
        <v>5</v>
      </c>
      <c r="D79" s="41">
        <v>4</v>
      </c>
      <c r="E79" s="43">
        <f t="shared" si="5"/>
        <v>9</v>
      </c>
      <c r="F79" s="41">
        <v>4</v>
      </c>
      <c r="G79" s="28"/>
      <c r="H79" s="28"/>
      <c r="I79" s="28"/>
      <c r="J79" s="28"/>
      <c r="K79" s="28"/>
      <c r="L79" s="28"/>
      <c r="M79" s="28"/>
      <c r="N79" s="28"/>
      <c r="O79" s="28"/>
      <c r="P79" s="28"/>
    </row>
    <row r="80" spans="1:16" ht="16.5" customHeight="1" x14ac:dyDescent="0.25">
      <c r="A80" s="33"/>
      <c r="B80" s="15" t="s">
        <v>70</v>
      </c>
      <c r="C80" s="41">
        <v>10</v>
      </c>
      <c r="D80" s="41">
        <v>3</v>
      </c>
      <c r="E80" s="43">
        <f t="shared" si="5"/>
        <v>13</v>
      </c>
      <c r="F80" s="41">
        <v>10</v>
      </c>
      <c r="G80" s="28"/>
      <c r="H80" s="28"/>
      <c r="I80" s="28"/>
      <c r="J80" s="28"/>
      <c r="K80" s="28"/>
      <c r="L80" s="28"/>
      <c r="M80" s="28"/>
      <c r="N80" s="28"/>
      <c r="O80" s="28"/>
      <c r="P80" s="28"/>
    </row>
    <row r="81" spans="1:16" ht="18" customHeight="1" x14ac:dyDescent="0.25">
      <c r="A81" s="33"/>
      <c r="B81" s="15" t="s">
        <v>71</v>
      </c>
      <c r="C81" s="41">
        <v>7</v>
      </c>
      <c r="D81" s="41">
        <v>4</v>
      </c>
      <c r="E81" s="43">
        <f t="shared" si="5"/>
        <v>11</v>
      </c>
      <c r="F81" s="41">
        <v>9</v>
      </c>
      <c r="G81" s="28"/>
      <c r="H81" s="28"/>
      <c r="I81" s="28"/>
      <c r="J81" s="28"/>
      <c r="K81" s="28"/>
      <c r="L81" s="28"/>
      <c r="M81" s="28"/>
      <c r="N81" s="28"/>
      <c r="O81" s="28"/>
      <c r="P81" s="28"/>
    </row>
    <row r="82" spans="1:16" ht="18.75" customHeight="1" x14ac:dyDescent="0.25">
      <c r="A82" s="33"/>
      <c r="B82" s="15" t="s">
        <v>72</v>
      </c>
      <c r="C82" s="41">
        <v>5</v>
      </c>
      <c r="D82" s="41">
        <v>11</v>
      </c>
      <c r="E82" s="43">
        <f t="shared" si="5"/>
        <v>16</v>
      </c>
      <c r="F82" s="41">
        <v>11</v>
      </c>
      <c r="G82" s="28"/>
      <c r="H82" s="28"/>
      <c r="I82" s="28"/>
      <c r="J82" s="28"/>
      <c r="K82" s="28"/>
      <c r="L82" s="28"/>
      <c r="M82" s="28"/>
      <c r="N82" s="28"/>
      <c r="O82" s="28"/>
      <c r="P82" s="28"/>
    </row>
    <row r="83" spans="1:16" ht="17.25" customHeight="1" x14ac:dyDescent="0.25">
      <c r="A83" s="33"/>
      <c r="B83" s="15" t="s">
        <v>73</v>
      </c>
      <c r="C83" s="41">
        <v>16</v>
      </c>
      <c r="D83" s="41">
        <v>13</v>
      </c>
      <c r="E83" s="43">
        <f t="shared" si="5"/>
        <v>29</v>
      </c>
      <c r="F83" s="41">
        <v>14</v>
      </c>
      <c r="G83" s="28"/>
      <c r="H83" s="28"/>
      <c r="I83" s="28"/>
      <c r="J83" s="28"/>
      <c r="K83" s="28"/>
      <c r="L83" s="28"/>
      <c r="M83" s="28"/>
      <c r="N83" s="28"/>
      <c r="O83" s="28"/>
      <c r="P83" s="28"/>
    </row>
    <row r="84" spans="1:16" ht="17.25" customHeight="1" x14ac:dyDescent="0.25">
      <c r="A84" s="33"/>
      <c r="B84" s="15" t="s">
        <v>122</v>
      </c>
      <c r="C84" s="41">
        <v>26</v>
      </c>
      <c r="D84" s="41">
        <v>12</v>
      </c>
      <c r="E84" s="43">
        <f t="shared" si="5"/>
        <v>38</v>
      </c>
      <c r="F84" s="41">
        <v>25</v>
      </c>
      <c r="G84" s="28"/>
      <c r="H84" s="28"/>
      <c r="I84" s="28"/>
      <c r="J84" s="28"/>
      <c r="K84" s="28"/>
      <c r="L84" s="28"/>
      <c r="M84" s="28"/>
      <c r="N84" s="28"/>
      <c r="O84" s="28"/>
      <c r="P84" s="28"/>
    </row>
    <row r="85" spans="1:16" ht="16.5" customHeight="1" x14ac:dyDescent="0.25">
      <c r="A85" s="36"/>
      <c r="B85" s="15" t="s">
        <v>74</v>
      </c>
      <c r="C85" s="41">
        <v>0</v>
      </c>
      <c r="D85" s="41">
        <v>5</v>
      </c>
      <c r="E85" s="43">
        <f t="shared" si="5"/>
        <v>5</v>
      </c>
      <c r="F85" s="50">
        <v>0</v>
      </c>
      <c r="G85" s="28"/>
      <c r="H85" s="28"/>
      <c r="I85" s="28"/>
      <c r="J85" s="28"/>
      <c r="K85" s="28"/>
      <c r="L85" s="28"/>
      <c r="M85" s="28"/>
      <c r="N85" s="28"/>
      <c r="O85" s="28"/>
      <c r="P85" s="28"/>
    </row>
    <row r="86" spans="1:16" ht="21.95" customHeight="1" x14ac:dyDescent="0.25">
      <c r="A86" s="8"/>
      <c r="B86" s="20" t="s">
        <v>75</v>
      </c>
      <c r="C86" s="21">
        <f>SUM(C74:C85)</f>
        <v>108</v>
      </c>
      <c r="D86" s="21">
        <f t="shared" ref="D86:F86" si="7">SUM(D74:D85)</f>
        <v>129</v>
      </c>
      <c r="E86" s="22">
        <f t="shared" si="7"/>
        <v>237</v>
      </c>
      <c r="F86" s="21">
        <f t="shared" si="7"/>
        <v>152</v>
      </c>
      <c r="G86" s="28"/>
      <c r="H86" s="28"/>
      <c r="I86" s="28"/>
      <c r="J86" s="28"/>
      <c r="K86" s="28"/>
      <c r="L86" s="28"/>
      <c r="M86" s="28"/>
      <c r="N86" s="28"/>
      <c r="O86" s="28"/>
      <c r="P86" s="28"/>
    </row>
    <row r="87" spans="1:16" ht="30" customHeight="1" x14ac:dyDescent="0.25">
      <c r="A87" s="32" t="s">
        <v>113</v>
      </c>
      <c r="B87" s="15" t="s">
        <v>123</v>
      </c>
      <c r="C87" s="51">
        <v>5</v>
      </c>
      <c r="D87" s="51">
        <v>37</v>
      </c>
      <c r="E87" s="43">
        <f t="shared" si="5"/>
        <v>42</v>
      </c>
      <c r="F87" s="41">
        <v>23</v>
      </c>
      <c r="G87" s="28"/>
      <c r="H87" s="28"/>
      <c r="I87" s="28"/>
      <c r="J87" s="28"/>
      <c r="K87" s="28"/>
      <c r="L87" s="28"/>
      <c r="M87" s="28"/>
      <c r="N87" s="28"/>
      <c r="O87" s="28"/>
      <c r="P87" s="28"/>
    </row>
    <row r="88" spans="1:16" ht="20.25" customHeight="1" x14ac:dyDescent="0.25">
      <c r="A88" s="33"/>
      <c r="B88" s="15" t="s">
        <v>124</v>
      </c>
      <c r="C88" s="41">
        <v>16</v>
      </c>
      <c r="D88" s="41">
        <v>25</v>
      </c>
      <c r="E88" s="43">
        <f t="shared" si="5"/>
        <v>41</v>
      </c>
      <c r="F88" s="41">
        <v>38</v>
      </c>
      <c r="G88" s="29"/>
      <c r="H88" s="28"/>
      <c r="I88" s="28"/>
      <c r="J88" s="28"/>
      <c r="K88" s="28"/>
      <c r="L88" s="28"/>
      <c r="M88" s="28"/>
      <c r="N88" s="28"/>
      <c r="O88" s="28"/>
      <c r="P88" s="28"/>
    </row>
    <row r="89" spans="1:16" ht="18.75" customHeight="1" x14ac:dyDescent="0.25">
      <c r="A89" s="33"/>
      <c r="B89" s="15" t="s">
        <v>115</v>
      </c>
      <c r="C89" s="41">
        <v>17</v>
      </c>
      <c r="D89" s="41">
        <v>22</v>
      </c>
      <c r="E89" s="43">
        <f t="shared" si="5"/>
        <v>39</v>
      </c>
      <c r="F89" s="41">
        <v>18</v>
      </c>
      <c r="G89" s="28"/>
      <c r="H89" s="28"/>
      <c r="I89" s="28"/>
      <c r="J89" s="28"/>
      <c r="K89" s="28"/>
      <c r="L89" s="28"/>
      <c r="M89" s="28"/>
      <c r="N89" s="28"/>
      <c r="O89" s="28"/>
      <c r="P89" s="28"/>
    </row>
    <row r="90" spans="1:16" ht="18" customHeight="1" x14ac:dyDescent="0.25">
      <c r="A90" s="36"/>
      <c r="B90" s="19" t="s">
        <v>74</v>
      </c>
      <c r="C90" s="41">
        <v>0</v>
      </c>
      <c r="D90" s="41">
        <v>1</v>
      </c>
      <c r="E90" s="43">
        <f t="shared" si="5"/>
        <v>1</v>
      </c>
      <c r="F90" s="50">
        <v>0</v>
      </c>
      <c r="G90" s="28"/>
      <c r="H90" s="28"/>
      <c r="I90" s="28"/>
      <c r="J90" s="28"/>
      <c r="K90" s="28"/>
      <c r="L90" s="28"/>
      <c r="M90" s="28"/>
      <c r="N90" s="28"/>
      <c r="O90" s="28"/>
      <c r="P90" s="28"/>
    </row>
    <row r="91" spans="1:16" ht="21.95" customHeight="1" x14ac:dyDescent="0.25">
      <c r="A91" s="8"/>
      <c r="B91" s="20" t="s">
        <v>76</v>
      </c>
      <c r="C91" s="21">
        <f>SUM(C87:C90)</f>
        <v>38</v>
      </c>
      <c r="D91" s="21">
        <f t="shared" ref="D91:F91" si="8">SUM(D87:D90)</f>
        <v>85</v>
      </c>
      <c r="E91" s="21">
        <f t="shared" si="8"/>
        <v>123</v>
      </c>
      <c r="F91" s="21">
        <f t="shared" si="8"/>
        <v>79</v>
      </c>
      <c r="G91" s="28"/>
      <c r="H91" s="28"/>
      <c r="I91" s="28"/>
      <c r="J91" s="28"/>
      <c r="K91" s="28"/>
      <c r="L91" s="28"/>
      <c r="M91" s="28"/>
      <c r="N91" s="28"/>
      <c r="O91" s="28"/>
      <c r="P91" s="28"/>
    </row>
    <row r="92" spans="1:16" ht="20.25" customHeight="1" x14ac:dyDescent="0.25">
      <c r="A92" s="32" t="s">
        <v>77</v>
      </c>
      <c r="B92" s="15" t="s">
        <v>78</v>
      </c>
      <c r="C92" s="41">
        <v>12</v>
      </c>
      <c r="D92" s="41">
        <v>31</v>
      </c>
      <c r="E92" s="43">
        <f t="shared" si="5"/>
        <v>43</v>
      </c>
      <c r="F92" s="41">
        <v>22</v>
      </c>
      <c r="G92" s="28"/>
      <c r="H92" s="28"/>
      <c r="I92" s="28"/>
      <c r="J92" s="28"/>
      <c r="K92" s="28"/>
      <c r="L92" s="28"/>
      <c r="M92" s="28"/>
      <c r="N92" s="28"/>
      <c r="O92" s="28"/>
      <c r="P92" s="28"/>
    </row>
    <row r="93" spans="1:16" ht="18" customHeight="1" x14ac:dyDescent="0.25">
      <c r="A93" s="33"/>
      <c r="B93" s="14" t="s">
        <v>79</v>
      </c>
      <c r="C93" s="41">
        <v>6</v>
      </c>
      <c r="D93" s="41">
        <v>7</v>
      </c>
      <c r="E93" s="43">
        <f t="shared" si="5"/>
        <v>13</v>
      </c>
      <c r="F93" s="41">
        <v>0</v>
      </c>
      <c r="G93" s="28"/>
      <c r="H93" s="28"/>
      <c r="I93" s="28"/>
      <c r="J93" s="28"/>
      <c r="K93" s="28"/>
      <c r="L93" s="28"/>
      <c r="M93" s="28"/>
      <c r="N93" s="28"/>
      <c r="O93" s="28"/>
      <c r="P93" s="28"/>
    </row>
    <row r="94" spans="1:16" ht="18.75" customHeight="1" x14ac:dyDescent="0.25">
      <c r="A94" s="33"/>
      <c r="B94" s="15" t="s">
        <v>80</v>
      </c>
      <c r="C94" s="41">
        <v>4</v>
      </c>
      <c r="D94" s="41">
        <v>17</v>
      </c>
      <c r="E94" s="43">
        <f t="shared" si="5"/>
        <v>21</v>
      </c>
      <c r="F94" s="41">
        <v>20</v>
      </c>
      <c r="G94" s="28"/>
      <c r="H94" s="28"/>
      <c r="I94" s="28"/>
      <c r="J94" s="28"/>
      <c r="K94" s="28"/>
      <c r="L94" s="28"/>
      <c r="M94" s="28"/>
      <c r="N94" s="28"/>
      <c r="O94" s="28"/>
      <c r="P94" s="28"/>
    </row>
    <row r="95" spans="1:16" ht="21.95" customHeight="1" x14ac:dyDescent="0.25">
      <c r="A95" s="8"/>
      <c r="B95" s="20" t="s">
        <v>81</v>
      </c>
      <c r="C95" s="21">
        <f>SUM(C92:C94)</f>
        <v>22</v>
      </c>
      <c r="D95" s="21">
        <f>SUM(D92:D94)</f>
        <v>55</v>
      </c>
      <c r="E95" s="22">
        <f>SUM(E92:E94)</f>
        <v>77</v>
      </c>
      <c r="F95" s="21">
        <f>SUM(F92:F94)</f>
        <v>42</v>
      </c>
      <c r="G95" s="28"/>
      <c r="H95" s="28"/>
      <c r="I95" s="28"/>
      <c r="J95" s="28"/>
      <c r="K95" s="28"/>
      <c r="L95" s="28"/>
      <c r="M95" s="28"/>
      <c r="N95" s="28"/>
      <c r="O95" s="28"/>
      <c r="P95" s="28"/>
    </row>
    <row r="96" spans="1:16" ht="28.5" customHeight="1" x14ac:dyDescent="0.25">
      <c r="A96" s="32" t="s">
        <v>82</v>
      </c>
      <c r="B96" s="15" t="s">
        <v>128</v>
      </c>
      <c r="C96" s="48">
        <v>17</v>
      </c>
      <c r="D96" s="48">
        <v>1</v>
      </c>
      <c r="E96" s="43">
        <f t="shared" si="5"/>
        <v>18</v>
      </c>
      <c r="F96" s="48">
        <v>18</v>
      </c>
      <c r="G96" s="28"/>
      <c r="H96" s="28"/>
      <c r="I96" s="28"/>
      <c r="J96" s="28"/>
      <c r="K96" s="28"/>
      <c r="L96" s="28"/>
      <c r="M96" s="28"/>
      <c r="N96" s="28"/>
      <c r="O96" s="28"/>
      <c r="P96" s="28"/>
    </row>
    <row r="97" spans="1:16" ht="32.25" customHeight="1" x14ac:dyDescent="0.25">
      <c r="A97" s="36"/>
      <c r="B97" s="15" t="s">
        <v>83</v>
      </c>
      <c r="C97" s="52">
        <v>41</v>
      </c>
      <c r="D97" s="41">
        <v>6</v>
      </c>
      <c r="E97" s="43">
        <f t="shared" si="5"/>
        <v>47</v>
      </c>
      <c r="F97" s="41">
        <v>25</v>
      </c>
      <c r="G97" s="28"/>
      <c r="H97" s="28"/>
      <c r="I97" s="28"/>
      <c r="J97" s="28"/>
      <c r="K97" s="28"/>
      <c r="L97" s="28"/>
      <c r="M97" s="28"/>
      <c r="N97" s="28"/>
      <c r="O97" s="28"/>
      <c r="P97" s="28"/>
    </row>
    <row r="98" spans="1:16" ht="21.95" customHeight="1" x14ac:dyDescent="0.25">
      <c r="A98" s="8"/>
      <c r="B98" s="20" t="s">
        <v>84</v>
      </c>
      <c r="C98" s="21">
        <f>SUM(C96:C97)</f>
        <v>58</v>
      </c>
      <c r="D98" s="21">
        <f t="shared" ref="D98:F98" si="9">SUM(D96:D97)</f>
        <v>7</v>
      </c>
      <c r="E98" s="21">
        <f t="shared" si="9"/>
        <v>65</v>
      </c>
      <c r="F98" s="21">
        <f t="shared" si="9"/>
        <v>43</v>
      </c>
      <c r="G98" s="28"/>
      <c r="H98" s="28"/>
      <c r="I98" s="28"/>
      <c r="J98" s="28"/>
      <c r="K98" s="28"/>
      <c r="L98" s="28"/>
      <c r="M98" s="28"/>
      <c r="N98" s="28"/>
      <c r="O98" s="28"/>
      <c r="P98" s="28"/>
    </row>
    <row r="99" spans="1:16" ht="21.95" customHeight="1" x14ac:dyDescent="0.25">
      <c r="A99" s="6" t="s">
        <v>85</v>
      </c>
      <c r="B99" s="7"/>
      <c r="C99" s="12"/>
      <c r="D99" s="12"/>
      <c r="E99" s="16"/>
      <c r="F99" s="31"/>
      <c r="G99" s="28"/>
      <c r="H99" s="28"/>
      <c r="I99" s="28"/>
      <c r="J99" s="28"/>
      <c r="K99" s="28"/>
      <c r="L99" s="28"/>
      <c r="M99" s="28"/>
      <c r="N99" s="28"/>
      <c r="O99" s="28"/>
      <c r="P99" s="28"/>
    </row>
    <row r="100" spans="1:16" ht="57.75" customHeight="1" x14ac:dyDescent="0.25">
      <c r="A100" s="27" t="s">
        <v>86</v>
      </c>
      <c r="B100" s="14" t="s">
        <v>87</v>
      </c>
      <c r="C100" s="41">
        <v>40</v>
      </c>
      <c r="D100" s="41">
        <v>19</v>
      </c>
      <c r="E100" s="43">
        <f t="shared" si="5"/>
        <v>59</v>
      </c>
      <c r="F100" s="41">
        <v>23</v>
      </c>
      <c r="G100" s="28"/>
      <c r="H100" s="28"/>
      <c r="I100" s="28"/>
      <c r="J100" s="28"/>
      <c r="K100" s="28"/>
      <c r="L100" s="28"/>
      <c r="M100" s="28"/>
      <c r="N100" s="28"/>
      <c r="O100" s="28"/>
      <c r="P100" s="28"/>
    </row>
    <row r="101" spans="1:16" ht="21.95" customHeight="1" x14ac:dyDescent="0.25">
      <c r="A101" s="8"/>
      <c r="B101" s="20" t="s">
        <v>88</v>
      </c>
      <c r="C101" s="21">
        <f>SUM(C100)</f>
        <v>40</v>
      </c>
      <c r="D101" s="21">
        <f t="shared" ref="D101:F101" si="10">SUM(D100)</f>
        <v>19</v>
      </c>
      <c r="E101" s="21">
        <f t="shared" si="10"/>
        <v>59</v>
      </c>
      <c r="F101" s="21">
        <f t="shared" si="10"/>
        <v>23</v>
      </c>
      <c r="G101" s="28"/>
      <c r="H101" s="28"/>
      <c r="I101" s="28"/>
      <c r="J101" s="28"/>
      <c r="K101" s="28"/>
      <c r="L101" s="28"/>
      <c r="M101" s="28"/>
      <c r="N101" s="28"/>
      <c r="O101" s="28"/>
      <c r="P101" s="28"/>
    </row>
    <row r="102" spans="1:16" ht="30" customHeight="1" x14ac:dyDescent="0.25">
      <c r="A102" s="32" t="s">
        <v>89</v>
      </c>
      <c r="B102" s="14" t="s">
        <v>90</v>
      </c>
      <c r="C102" s="41">
        <v>17</v>
      </c>
      <c r="D102" s="41">
        <v>10</v>
      </c>
      <c r="E102" s="43">
        <f t="shared" si="5"/>
        <v>27</v>
      </c>
      <c r="F102" s="41">
        <v>18</v>
      </c>
      <c r="G102" s="28"/>
      <c r="H102" s="28"/>
      <c r="I102" s="28"/>
      <c r="J102" s="28"/>
      <c r="K102" s="28"/>
      <c r="L102" s="28"/>
      <c r="M102" s="28"/>
      <c r="N102" s="28"/>
      <c r="O102" s="28"/>
      <c r="P102" s="28"/>
    </row>
    <row r="103" spans="1:16" ht="30" customHeight="1" x14ac:dyDescent="0.25">
      <c r="A103" s="36"/>
      <c r="B103" s="23" t="s">
        <v>74</v>
      </c>
      <c r="C103" s="41">
        <v>1</v>
      </c>
      <c r="D103" s="41">
        <v>1</v>
      </c>
      <c r="E103" s="43">
        <f t="shared" si="5"/>
        <v>2</v>
      </c>
      <c r="F103" s="41">
        <v>0</v>
      </c>
      <c r="G103" s="28"/>
      <c r="H103" s="28"/>
      <c r="I103" s="28"/>
      <c r="J103" s="28"/>
      <c r="K103" s="28"/>
      <c r="L103" s="28"/>
      <c r="M103" s="28"/>
      <c r="N103" s="28"/>
      <c r="O103" s="28"/>
      <c r="P103" s="28"/>
    </row>
    <row r="104" spans="1:16" ht="21.95" customHeight="1" x14ac:dyDescent="0.25">
      <c r="A104" s="8"/>
      <c r="B104" s="20" t="s">
        <v>91</v>
      </c>
      <c r="C104" s="21">
        <f>SUM(C102:C103)</f>
        <v>18</v>
      </c>
      <c r="D104" s="21">
        <f t="shared" ref="D104:F104" si="11">SUM(D102:D103)</f>
        <v>11</v>
      </c>
      <c r="E104" s="21">
        <f t="shared" si="11"/>
        <v>29</v>
      </c>
      <c r="F104" s="21">
        <f t="shared" si="11"/>
        <v>18</v>
      </c>
      <c r="G104" s="28"/>
      <c r="H104" s="28"/>
      <c r="I104" s="28"/>
      <c r="J104" s="28"/>
      <c r="K104" s="28"/>
      <c r="L104" s="28"/>
      <c r="M104" s="28"/>
      <c r="N104" s="28"/>
      <c r="O104" s="28"/>
      <c r="P104" s="28"/>
    </row>
    <row r="105" spans="1:16" ht="34.5" customHeight="1" x14ac:dyDescent="0.25">
      <c r="A105" s="34" t="s">
        <v>92</v>
      </c>
      <c r="B105" s="15" t="s">
        <v>93</v>
      </c>
      <c r="C105" s="41">
        <v>7</v>
      </c>
      <c r="D105" s="41">
        <v>24</v>
      </c>
      <c r="E105" s="43">
        <f t="shared" si="5"/>
        <v>31</v>
      </c>
      <c r="F105" s="41">
        <v>20</v>
      </c>
      <c r="G105" s="28"/>
      <c r="H105" s="28"/>
      <c r="I105" s="28"/>
      <c r="J105" s="28"/>
      <c r="K105" s="28"/>
      <c r="L105" s="28"/>
      <c r="M105" s="28"/>
      <c r="N105" s="28"/>
      <c r="O105" s="28"/>
      <c r="P105" s="28"/>
    </row>
    <row r="106" spans="1:16" ht="33" customHeight="1" x14ac:dyDescent="0.25">
      <c r="A106" s="35"/>
      <c r="B106" s="15" t="s">
        <v>118</v>
      </c>
      <c r="C106" s="41">
        <v>24</v>
      </c>
      <c r="D106" s="41">
        <v>8</v>
      </c>
      <c r="E106" s="43">
        <f t="shared" si="5"/>
        <v>32</v>
      </c>
      <c r="F106" s="41">
        <v>29</v>
      </c>
      <c r="G106" s="28"/>
      <c r="H106" s="28"/>
      <c r="I106" s="28"/>
      <c r="J106" s="28"/>
      <c r="K106" s="28"/>
      <c r="L106" s="28"/>
      <c r="M106" s="28"/>
      <c r="N106" s="28"/>
      <c r="O106" s="28"/>
      <c r="P106" s="28"/>
    </row>
    <row r="107" spans="1:16" ht="21.95" customHeight="1" x14ac:dyDescent="0.25">
      <c r="A107" s="8"/>
      <c r="B107" s="20" t="s">
        <v>94</v>
      </c>
      <c r="C107" s="21">
        <f>SUM(C105:C106)</f>
        <v>31</v>
      </c>
      <c r="D107" s="21">
        <f>SUM(D105:D106)</f>
        <v>32</v>
      </c>
      <c r="E107" s="22">
        <f>SUM(E105:E106)</f>
        <v>63</v>
      </c>
      <c r="F107" s="21">
        <f>SUM(F105:F106)</f>
        <v>49</v>
      </c>
      <c r="G107" s="28"/>
      <c r="H107" s="28"/>
      <c r="I107" s="28"/>
      <c r="J107" s="28"/>
      <c r="K107" s="28"/>
      <c r="L107" s="28"/>
      <c r="M107" s="28"/>
      <c r="N107" s="28"/>
      <c r="O107" s="28"/>
      <c r="P107" s="28"/>
    </row>
    <row r="108" spans="1:16" ht="24" customHeight="1" x14ac:dyDescent="0.25">
      <c r="A108" s="34" t="s">
        <v>95</v>
      </c>
      <c r="B108" s="14" t="s">
        <v>96</v>
      </c>
      <c r="C108" s="41">
        <v>11</v>
      </c>
      <c r="D108" s="41">
        <v>20</v>
      </c>
      <c r="E108" s="43">
        <f t="shared" si="5"/>
        <v>31</v>
      </c>
      <c r="F108" s="41">
        <v>20</v>
      </c>
      <c r="G108" s="28"/>
      <c r="H108" s="28"/>
      <c r="I108" s="28"/>
      <c r="J108" s="28"/>
      <c r="K108" s="28"/>
      <c r="L108" s="28"/>
      <c r="M108" s="28"/>
      <c r="N108" s="28"/>
      <c r="O108" s="28"/>
      <c r="P108" s="28"/>
    </row>
    <row r="109" spans="1:16" ht="29.25" customHeight="1" x14ac:dyDescent="0.25">
      <c r="A109" s="35"/>
      <c r="B109" s="14" t="s">
        <v>74</v>
      </c>
      <c r="C109" s="41">
        <v>0</v>
      </c>
      <c r="D109" s="41">
        <v>4</v>
      </c>
      <c r="E109" s="43">
        <f t="shared" si="5"/>
        <v>4</v>
      </c>
      <c r="F109" s="50">
        <v>0</v>
      </c>
      <c r="G109" s="28"/>
      <c r="H109" s="28"/>
      <c r="I109" s="28"/>
      <c r="J109" s="28"/>
      <c r="K109" s="28"/>
      <c r="L109" s="28"/>
      <c r="M109" s="28"/>
      <c r="N109" s="28"/>
      <c r="O109" s="28"/>
      <c r="P109" s="28"/>
    </row>
    <row r="110" spans="1:16" ht="21.95" customHeight="1" x14ac:dyDescent="0.25">
      <c r="A110" s="8"/>
      <c r="B110" s="20" t="s">
        <v>97</v>
      </c>
      <c r="C110" s="21">
        <f>SUM(C108:C109)</f>
        <v>11</v>
      </c>
      <c r="D110" s="21">
        <f t="shared" ref="D110:F110" si="12">SUM(D108:D109)</f>
        <v>24</v>
      </c>
      <c r="E110" s="22">
        <f t="shared" si="12"/>
        <v>35</v>
      </c>
      <c r="F110" s="21">
        <f t="shared" si="12"/>
        <v>20</v>
      </c>
      <c r="G110" s="28"/>
      <c r="H110" s="28"/>
      <c r="I110" s="28"/>
      <c r="J110" s="28"/>
      <c r="K110" s="28"/>
      <c r="L110" s="28"/>
      <c r="M110" s="28"/>
      <c r="N110" s="28"/>
      <c r="O110" s="28"/>
      <c r="P110" s="28"/>
    </row>
    <row r="111" spans="1:16" x14ac:dyDescent="0.25">
      <c r="A111" s="6" t="s">
        <v>98</v>
      </c>
      <c r="B111" s="7"/>
      <c r="C111" s="12"/>
      <c r="D111" s="12"/>
      <c r="E111" s="16"/>
      <c r="F111" s="31"/>
      <c r="G111" s="28"/>
      <c r="H111" s="28"/>
      <c r="I111" s="28"/>
      <c r="J111" s="28"/>
      <c r="K111" s="28"/>
      <c r="L111" s="28"/>
      <c r="M111" s="28"/>
      <c r="N111" s="28"/>
      <c r="O111" s="28"/>
      <c r="P111" s="28"/>
    </row>
    <row r="112" spans="1:16" ht="60" x14ac:dyDescent="0.25">
      <c r="A112" s="9" t="s">
        <v>99</v>
      </c>
      <c r="B112" s="15" t="s">
        <v>100</v>
      </c>
      <c r="C112" s="41">
        <v>1</v>
      </c>
      <c r="D112" s="41">
        <v>1</v>
      </c>
      <c r="E112" s="49">
        <f>C112+D112</f>
        <v>2</v>
      </c>
      <c r="F112" s="41">
        <v>0</v>
      </c>
      <c r="G112" s="28"/>
      <c r="H112" s="28"/>
      <c r="I112" s="28"/>
      <c r="J112" s="28"/>
      <c r="K112" s="28"/>
      <c r="L112" s="28"/>
      <c r="M112" s="28"/>
      <c r="N112" s="28"/>
      <c r="O112" s="28"/>
      <c r="P112" s="28"/>
    </row>
    <row r="113" spans="1:16" ht="19.5" customHeight="1" x14ac:dyDescent="0.25">
      <c r="A113" s="10"/>
      <c r="B113" s="20" t="s">
        <v>101</v>
      </c>
      <c r="C113" s="25">
        <f>SUM(C112)</f>
        <v>1</v>
      </c>
      <c r="D113" s="25">
        <f t="shared" ref="D113:F113" si="13">SUM(D112)</f>
        <v>1</v>
      </c>
      <c r="E113" s="26">
        <f t="shared" si="13"/>
        <v>2</v>
      </c>
      <c r="F113" s="25">
        <f t="shared" si="13"/>
        <v>0</v>
      </c>
      <c r="G113" s="28"/>
      <c r="H113" s="28"/>
      <c r="I113" s="28"/>
      <c r="J113" s="28"/>
      <c r="K113" s="28"/>
      <c r="L113" s="28"/>
      <c r="M113" s="28"/>
      <c r="N113" s="28"/>
      <c r="O113" s="28"/>
      <c r="P113" s="28"/>
    </row>
    <row r="114" spans="1:16" ht="33" customHeight="1" x14ac:dyDescent="0.25">
      <c r="A114" s="32" t="s">
        <v>114</v>
      </c>
      <c r="B114" s="15" t="s">
        <v>102</v>
      </c>
      <c r="C114" s="41">
        <v>3</v>
      </c>
      <c r="D114" s="41">
        <v>20</v>
      </c>
      <c r="E114" s="43">
        <f t="shared" si="5"/>
        <v>23</v>
      </c>
      <c r="F114" s="41">
        <v>18</v>
      </c>
      <c r="G114" s="28"/>
      <c r="H114" s="28"/>
      <c r="I114" s="28"/>
      <c r="J114" s="28"/>
      <c r="K114" s="28"/>
      <c r="L114" s="28"/>
      <c r="M114" s="28"/>
      <c r="N114" s="28"/>
      <c r="O114" s="28"/>
      <c r="P114" s="28"/>
    </row>
    <row r="115" spans="1:16" ht="31.5" customHeight="1" x14ac:dyDescent="0.25">
      <c r="A115" s="33"/>
      <c r="B115" s="14" t="s">
        <v>103</v>
      </c>
      <c r="C115" s="41">
        <v>6</v>
      </c>
      <c r="D115" s="41">
        <v>55</v>
      </c>
      <c r="E115" s="43">
        <f t="shared" si="5"/>
        <v>61</v>
      </c>
      <c r="F115" s="41">
        <v>30</v>
      </c>
      <c r="G115" s="28"/>
      <c r="H115" s="28"/>
      <c r="I115" s="28"/>
      <c r="J115" s="28"/>
      <c r="K115" s="28"/>
      <c r="L115" s="28"/>
      <c r="M115" s="28"/>
      <c r="N115" s="28"/>
      <c r="O115" s="28"/>
      <c r="P115" s="28"/>
    </row>
    <row r="116" spans="1:16" ht="18" customHeight="1" x14ac:dyDescent="0.25">
      <c r="A116" s="8"/>
      <c r="B116" s="20" t="s">
        <v>104</v>
      </c>
      <c r="C116" s="21">
        <f>SUM(C114:C115)</f>
        <v>9</v>
      </c>
      <c r="D116" s="21">
        <f>SUM(D114:D115)</f>
        <v>75</v>
      </c>
      <c r="E116" s="21">
        <f>SUM(E114:E115)</f>
        <v>84</v>
      </c>
      <c r="F116" s="21">
        <f>SUM(F114:F115)</f>
        <v>48</v>
      </c>
      <c r="G116" s="28"/>
      <c r="H116" s="28"/>
      <c r="I116" s="28"/>
      <c r="J116" s="28"/>
      <c r="K116" s="28"/>
      <c r="L116" s="28"/>
      <c r="M116" s="28"/>
      <c r="N116" s="28"/>
      <c r="O116" s="28"/>
      <c r="P116" s="28"/>
    </row>
    <row r="117" spans="1:16" ht="17.25" customHeight="1" x14ac:dyDescent="0.25">
      <c r="A117" s="11" t="s">
        <v>105</v>
      </c>
      <c r="B117" s="11"/>
      <c r="C117" s="13">
        <f>C21+C35+C38+C42+C48+C55+C73+C86+C91+C95+C98+C101+C104+C107+C110+C113+C116</f>
        <v>1296</v>
      </c>
      <c r="D117" s="13">
        <f>D21+D35+D38+D42+D48+D55+D73+D86+D91+D95+D98+D101+D104+D107+D110+D113+D116</f>
        <v>1402</v>
      </c>
      <c r="E117" s="17">
        <f>E21+E35+E38+E42+E48+E55+E73+E86+E91+E95+E98+E101+E104+E107+E110+E113+E116</f>
        <v>2698</v>
      </c>
      <c r="F117" s="13">
        <f>F21+F35+F38+F42+F48+F55+F73+F86+F91+F95+F98+F101+F104+F107+F110+F113+F116</f>
        <v>1626</v>
      </c>
      <c r="G117" s="28"/>
      <c r="H117" s="28"/>
      <c r="I117" s="28"/>
      <c r="J117" s="28"/>
      <c r="K117" s="28"/>
      <c r="L117" s="28"/>
      <c r="M117" s="28"/>
      <c r="N117" s="28"/>
      <c r="O117" s="28"/>
      <c r="P117" s="28"/>
    </row>
    <row r="118" spans="1:16" x14ac:dyDescent="0.25">
      <c r="G118" s="28"/>
      <c r="H118" s="28"/>
      <c r="I118" s="28"/>
      <c r="J118" s="28"/>
      <c r="K118" s="28"/>
      <c r="L118" s="28"/>
      <c r="M118" s="28"/>
      <c r="N118" s="28"/>
      <c r="O118" s="28"/>
      <c r="P118" s="28"/>
    </row>
    <row r="119" spans="1:16" x14ac:dyDescent="0.25">
      <c r="G119" s="28"/>
      <c r="H119" s="28"/>
      <c r="I119" s="28"/>
      <c r="J119" s="28"/>
      <c r="K119" s="28"/>
      <c r="L119" s="28"/>
      <c r="M119" s="28"/>
      <c r="N119" s="28"/>
      <c r="O119" s="28"/>
      <c r="P119" s="28"/>
    </row>
    <row r="120" spans="1:16" x14ac:dyDescent="0.25">
      <c r="G120" s="28"/>
      <c r="H120" s="28"/>
      <c r="I120" s="28"/>
      <c r="J120" s="28"/>
      <c r="K120" s="28"/>
      <c r="L120" s="28"/>
      <c r="M120" s="28"/>
      <c r="N120" s="28"/>
      <c r="O120" s="28"/>
      <c r="P120" s="28"/>
    </row>
    <row r="121" spans="1:16" x14ac:dyDescent="0.25">
      <c r="G121" s="28"/>
      <c r="H121" s="28"/>
      <c r="I121" s="28"/>
      <c r="J121" s="28"/>
      <c r="K121" s="28"/>
      <c r="L121" s="28"/>
      <c r="M121" s="28"/>
      <c r="N121" s="28"/>
      <c r="O121" s="28"/>
      <c r="P121" s="28"/>
    </row>
    <row r="122" spans="1:16" x14ac:dyDescent="0.25"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x14ac:dyDescent="0.25">
      <c r="G123" s="28"/>
      <c r="H123" s="28"/>
      <c r="I123" s="28"/>
      <c r="J123" s="28"/>
      <c r="K123" s="28"/>
      <c r="L123" s="28"/>
      <c r="M123" s="28"/>
      <c r="N123" s="28"/>
      <c r="O123" s="28"/>
      <c r="P123" s="28"/>
    </row>
    <row r="124" spans="1:16" x14ac:dyDescent="0.25">
      <c r="G124" s="28"/>
      <c r="H124" s="28"/>
      <c r="I124" s="28"/>
      <c r="J124" s="28"/>
      <c r="K124" s="28"/>
      <c r="L124" s="28"/>
      <c r="M124" s="28"/>
      <c r="N124" s="28"/>
      <c r="O124" s="28"/>
      <c r="P124" s="28"/>
    </row>
    <row r="125" spans="1:16" x14ac:dyDescent="0.25">
      <c r="G125" s="28"/>
      <c r="H125" s="28"/>
      <c r="I125" s="28"/>
      <c r="J125" s="28"/>
      <c r="K125" s="28"/>
      <c r="L125" s="28"/>
      <c r="M125" s="28"/>
      <c r="N125" s="28"/>
      <c r="O125" s="28"/>
      <c r="P125" s="28"/>
    </row>
    <row r="126" spans="1:16" x14ac:dyDescent="0.25">
      <c r="G126" s="28"/>
      <c r="H126" s="28"/>
      <c r="I126" s="28"/>
      <c r="J126" s="28"/>
      <c r="K126" s="28"/>
      <c r="L126" s="28"/>
      <c r="M126" s="28"/>
      <c r="N126" s="28"/>
      <c r="O126" s="28"/>
      <c r="P126" s="28"/>
    </row>
    <row r="127" spans="1:16" x14ac:dyDescent="0.25">
      <c r="G127" s="28"/>
      <c r="H127" s="28"/>
      <c r="I127" s="28"/>
      <c r="J127" s="28"/>
      <c r="K127" s="28"/>
      <c r="L127" s="28"/>
      <c r="M127" s="28"/>
      <c r="N127" s="28"/>
      <c r="O127" s="28"/>
      <c r="P127" s="28"/>
    </row>
    <row r="128" spans="1:16" x14ac:dyDescent="0.25">
      <c r="G128" s="28"/>
      <c r="H128" s="28"/>
      <c r="I128" s="28"/>
      <c r="J128" s="28"/>
      <c r="K128" s="28"/>
      <c r="L128" s="28"/>
      <c r="M128" s="28"/>
      <c r="N128" s="28"/>
      <c r="O128" s="28"/>
      <c r="P128" s="28"/>
    </row>
    <row r="129" spans="7:16" x14ac:dyDescent="0.25">
      <c r="G129" s="28"/>
      <c r="H129" s="28"/>
      <c r="I129" s="28"/>
      <c r="J129" s="28"/>
      <c r="K129" s="28"/>
      <c r="L129" s="28"/>
      <c r="M129" s="28"/>
      <c r="N129" s="28"/>
      <c r="O129" s="28"/>
      <c r="P129" s="28"/>
    </row>
    <row r="130" spans="7:16" x14ac:dyDescent="0.25">
      <c r="G130" s="28"/>
      <c r="H130" s="28"/>
      <c r="I130" s="28"/>
      <c r="J130" s="28"/>
      <c r="K130" s="28"/>
      <c r="L130" s="28"/>
      <c r="M130" s="28"/>
      <c r="N130" s="28"/>
      <c r="O130" s="28"/>
      <c r="P130" s="28"/>
    </row>
    <row r="131" spans="7:16" x14ac:dyDescent="0.25">
      <c r="G131" s="28"/>
      <c r="H131" s="28"/>
      <c r="I131" s="28"/>
      <c r="J131" s="28"/>
      <c r="K131" s="28"/>
      <c r="L131" s="28"/>
      <c r="M131" s="28"/>
      <c r="N131" s="28"/>
      <c r="O131" s="28"/>
      <c r="P131" s="28"/>
    </row>
    <row r="132" spans="7:16" x14ac:dyDescent="0.25">
      <c r="G132" s="28"/>
      <c r="H132" s="28"/>
      <c r="I132" s="28"/>
      <c r="J132" s="28"/>
      <c r="K132" s="28"/>
      <c r="L132" s="28"/>
      <c r="M132" s="28"/>
      <c r="N132" s="28"/>
      <c r="O132" s="28"/>
      <c r="P132" s="28"/>
    </row>
    <row r="133" spans="7:16" x14ac:dyDescent="0.25">
      <c r="G133" s="28"/>
      <c r="H133" s="28"/>
      <c r="I133" s="28"/>
      <c r="J133" s="28"/>
      <c r="K133" s="28"/>
      <c r="L133" s="28"/>
      <c r="M133" s="28"/>
      <c r="N133" s="28"/>
      <c r="O133" s="28"/>
      <c r="P133" s="28"/>
    </row>
    <row r="134" spans="7:16" x14ac:dyDescent="0.25">
      <c r="G134" s="28"/>
      <c r="H134" s="28"/>
      <c r="I134" s="28"/>
      <c r="J134" s="28"/>
      <c r="K134" s="28"/>
      <c r="L134" s="28"/>
      <c r="M134" s="28"/>
      <c r="N134" s="28"/>
      <c r="O134" s="28"/>
      <c r="P134" s="28"/>
    </row>
    <row r="135" spans="7:16" x14ac:dyDescent="0.25">
      <c r="G135" s="28"/>
      <c r="H135" s="28"/>
      <c r="I135" s="28"/>
      <c r="J135" s="28"/>
      <c r="K135" s="28"/>
      <c r="L135" s="28"/>
      <c r="M135" s="28"/>
      <c r="N135" s="28"/>
      <c r="O135" s="28"/>
      <c r="P135" s="28"/>
    </row>
    <row r="136" spans="7:16" x14ac:dyDescent="0.25">
      <c r="G136" s="28"/>
      <c r="H136" s="28"/>
      <c r="I136" s="28"/>
      <c r="J136" s="28"/>
      <c r="K136" s="28"/>
      <c r="L136" s="28"/>
      <c r="M136" s="28"/>
      <c r="N136" s="28"/>
      <c r="O136" s="28"/>
      <c r="P136" s="28"/>
    </row>
    <row r="137" spans="7:16" x14ac:dyDescent="0.25"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7:16" x14ac:dyDescent="0.25">
      <c r="G138" s="28"/>
      <c r="H138" s="28"/>
      <c r="I138" s="28"/>
      <c r="J138" s="28"/>
      <c r="K138" s="28"/>
      <c r="L138" s="28"/>
      <c r="M138" s="28"/>
      <c r="N138" s="28"/>
      <c r="O138" s="28"/>
      <c r="P138" s="28"/>
    </row>
    <row r="139" spans="7:16" x14ac:dyDescent="0.25">
      <c r="G139" s="28"/>
      <c r="H139" s="28"/>
      <c r="I139" s="28"/>
      <c r="J139" s="28"/>
      <c r="K139" s="28"/>
      <c r="L139" s="28"/>
      <c r="M139" s="28"/>
      <c r="N139" s="28"/>
      <c r="O139" s="28"/>
      <c r="P139" s="28"/>
    </row>
    <row r="140" spans="7:16" x14ac:dyDescent="0.25">
      <c r="G140" s="28"/>
      <c r="H140" s="28"/>
      <c r="I140" s="28"/>
      <c r="J140" s="28"/>
      <c r="K140" s="28"/>
      <c r="L140" s="28"/>
      <c r="M140" s="28"/>
      <c r="N140" s="28"/>
      <c r="O140" s="28"/>
      <c r="P140" s="28"/>
    </row>
  </sheetData>
  <mergeCells count="17">
    <mergeCell ref="A56:A72"/>
    <mergeCell ref="A49:A54"/>
    <mergeCell ref="A43:A47"/>
    <mergeCell ref="A2:D2"/>
    <mergeCell ref="A3:D3"/>
    <mergeCell ref="A8:A20"/>
    <mergeCell ref="A22:A34"/>
    <mergeCell ref="A39:A41"/>
    <mergeCell ref="A36:A37"/>
    <mergeCell ref="A114:A115"/>
    <mergeCell ref="A105:A106"/>
    <mergeCell ref="A108:A109"/>
    <mergeCell ref="A74:A85"/>
    <mergeCell ref="A92:A94"/>
    <mergeCell ref="A96:A97"/>
    <mergeCell ref="A102:A103"/>
    <mergeCell ref="A87:A90"/>
  </mergeCells>
  <printOptions horizontalCentered="1"/>
  <pageMargins left="0.19685039370078741" right="0.19685039370078741" top="0.23622047244094491" bottom="0.39370078740157483" header="0.31496062992125984" footer="0.11811023622047245"/>
  <pageSetup paperSize="9" scale="85" orientation="portrait" r:id="rId1"/>
  <headerFooter>
    <oddFooter>&amp;CPágina &amp;P de &amp;N</oddFooter>
  </headerFooter>
  <ignoredErrors>
    <ignoredError sqref="E21 E35 E42 E48 E95 E86 E73 E107 E113 E55 E91 E38 E101 E10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Matriculados 2024-2025</vt:lpstr>
      <vt:lpstr>'Matriculados 2024-2025'!Títulos_a_imprimir</vt:lpstr>
    </vt:vector>
  </TitlesOfParts>
  <Company>Universidad de Zaragoza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agrima</dc:creator>
  <cp:lastModifiedBy>agrima</cp:lastModifiedBy>
  <cp:lastPrinted>2025-04-02T08:30:35Z</cp:lastPrinted>
  <dcterms:created xsi:type="dcterms:W3CDTF">2021-03-09T15:03:20Z</dcterms:created>
  <dcterms:modified xsi:type="dcterms:W3CDTF">2025-04-02T08:30:40Z</dcterms:modified>
</cp:coreProperties>
</file>