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.Academicos\Servicio de Estudiantes\PRIMER Y SEGUNDO CICLO\ESTADISTICAS\ESTADISTICAS GRADO Y MASTER 2025-26 a dici 2025\MASTER\"/>
    </mc:Choice>
  </mc:AlternateContent>
  <xr:revisionPtr revIDLastSave="0" documentId="8_{979DAB95-A008-4E07-92F6-C4FAE0B3C6E2}" xr6:coauthVersionLast="36" xr6:coauthVersionMax="36" xr10:uidLastSave="{00000000-0000-0000-0000-000000000000}"/>
  <bookViews>
    <workbookView xWindow="0" yWindow="0" windowWidth="28800" windowHeight="11625" xr2:uid="{35645923-2BB1-41FF-BF39-10A625561755}"/>
  </bookViews>
  <sheets>
    <sheet name="Matriculados 2025-2026" sheetId="2" r:id="rId1"/>
  </sheets>
  <definedNames>
    <definedName name="_xlnm.Print_Titles" localSheetId="0">'Matriculados 2025-2026'!$6:$6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F37" i="2"/>
  <c r="C37" i="2"/>
  <c r="D104" i="2"/>
  <c r="F104" i="2"/>
  <c r="C104" i="2"/>
  <c r="E101" i="2"/>
  <c r="D102" i="2"/>
  <c r="F102" i="2"/>
  <c r="C102" i="2"/>
  <c r="E13" i="2"/>
  <c r="E63" i="2"/>
  <c r="D95" i="2"/>
  <c r="F95" i="2"/>
  <c r="C95" i="2"/>
  <c r="E94" i="2"/>
  <c r="E78" i="2"/>
  <c r="E71" i="2"/>
  <c r="D86" i="2"/>
  <c r="F86" i="2"/>
  <c r="C86" i="2"/>
  <c r="E83" i="2"/>
  <c r="E27" i="2" l="1"/>
  <c r="E8" i="2" l="1"/>
  <c r="E9" i="2"/>
  <c r="E10" i="2"/>
  <c r="E11" i="2"/>
  <c r="E12" i="2"/>
  <c r="E14" i="2"/>
  <c r="E15" i="2"/>
  <c r="E16" i="2"/>
  <c r="E17" i="2"/>
  <c r="E18" i="2"/>
  <c r="E19" i="2"/>
  <c r="E96" i="2" l="1"/>
  <c r="D98" i="2"/>
  <c r="F98" i="2"/>
  <c r="C98" i="2"/>
  <c r="E88" i="2"/>
  <c r="E31" i="2"/>
  <c r="D90" i="2" l="1"/>
  <c r="F90" i="2"/>
  <c r="C90" i="2"/>
  <c r="D53" i="2" l="1"/>
  <c r="F53" i="2"/>
  <c r="C53" i="2"/>
  <c r="E43" i="2" l="1"/>
  <c r="E24" i="2"/>
  <c r="E36" i="2" l="1"/>
  <c r="E37" i="2" s="1"/>
  <c r="D70" i="2" l="1"/>
  <c r="F70" i="2"/>
  <c r="C70" i="2"/>
  <c r="E89" i="2" l="1"/>
  <c r="D41" i="2"/>
  <c r="F41" i="2"/>
  <c r="C41" i="2"/>
  <c r="E40" i="2"/>
  <c r="D114" i="2" l="1"/>
  <c r="D115" i="2" s="1"/>
  <c r="F114" i="2"/>
  <c r="F115" i="2" s="1"/>
  <c r="C114" i="2"/>
  <c r="C115" i="2" s="1"/>
  <c r="E52" i="2" l="1"/>
  <c r="E87" i="2" l="1"/>
  <c r="E74" i="2"/>
  <c r="E73" i="2"/>
  <c r="E38" i="2"/>
  <c r="C35" i="2"/>
  <c r="D35" i="2"/>
  <c r="F35" i="2"/>
  <c r="E25" i="2"/>
  <c r="E23" i="2"/>
  <c r="E21" i="2"/>
  <c r="F110" i="2" l="1"/>
  <c r="F107" i="2"/>
  <c r="F47" i="2"/>
  <c r="F20" i="2"/>
  <c r="E113" i="2"/>
  <c r="E112" i="2"/>
  <c r="D110" i="2"/>
  <c r="C110" i="2"/>
  <c r="E109" i="2"/>
  <c r="E108" i="2"/>
  <c r="D107" i="2"/>
  <c r="C107" i="2"/>
  <c r="E106" i="2"/>
  <c r="E105" i="2"/>
  <c r="E103" i="2"/>
  <c r="E104" i="2" s="1"/>
  <c r="E100" i="2"/>
  <c r="E102" i="2" s="1"/>
  <c r="E97" i="2"/>
  <c r="E98" i="2" s="1"/>
  <c r="E93" i="2"/>
  <c r="E92" i="2"/>
  <c r="E91" i="2"/>
  <c r="E90" i="2"/>
  <c r="E85" i="2"/>
  <c r="E84" i="2"/>
  <c r="E82" i="2"/>
  <c r="E81" i="2"/>
  <c r="E80" i="2"/>
  <c r="E79" i="2"/>
  <c r="E77" i="2"/>
  <c r="E76" i="2"/>
  <c r="E75" i="2"/>
  <c r="E72" i="2"/>
  <c r="E69" i="2"/>
  <c r="E68" i="2"/>
  <c r="E67" i="2"/>
  <c r="E66" i="2"/>
  <c r="E65" i="2"/>
  <c r="E64" i="2"/>
  <c r="E62" i="2"/>
  <c r="E61" i="2"/>
  <c r="E60" i="2"/>
  <c r="E59" i="2"/>
  <c r="E58" i="2"/>
  <c r="E57" i="2"/>
  <c r="E56" i="2"/>
  <c r="E55" i="2"/>
  <c r="E54" i="2"/>
  <c r="E51" i="2"/>
  <c r="E50" i="2"/>
  <c r="E49" i="2"/>
  <c r="E48" i="2"/>
  <c r="D47" i="2"/>
  <c r="C47" i="2"/>
  <c r="E46" i="2"/>
  <c r="E45" i="2"/>
  <c r="E44" i="2"/>
  <c r="E42" i="2"/>
  <c r="E39" i="2"/>
  <c r="E41" i="2" s="1"/>
  <c r="E34" i="2"/>
  <c r="E33" i="2"/>
  <c r="E32" i="2"/>
  <c r="E30" i="2"/>
  <c r="E29" i="2"/>
  <c r="E28" i="2"/>
  <c r="E26" i="2"/>
  <c r="E22" i="2"/>
  <c r="D20" i="2"/>
  <c r="C20" i="2"/>
  <c r="E95" i="2" l="1"/>
  <c r="E86" i="2"/>
  <c r="E53" i="2"/>
  <c r="E70" i="2"/>
  <c r="E35" i="2"/>
  <c r="E114" i="2"/>
  <c r="E115" i="2" s="1"/>
  <c r="E20" i="2"/>
  <c r="E47" i="2"/>
  <c r="E107" i="2"/>
  <c r="E110" i="2"/>
</calcChain>
</file>

<file path=xl/sharedStrings.xml><?xml version="1.0" encoding="utf-8"?>
<sst xmlns="http://schemas.openxmlformats.org/spreadsheetml/2006/main" count="135" uniqueCount="130">
  <si>
    <t xml:space="preserve">                                   ESTUDIOS OFICIALES DE MÁSTER</t>
  </si>
  <si>
    <t>Fuente: Datuz</t>
  </si>
  <si>
    <t>Centro</t>
  </si>
  <si>
    <t>Master Universitario en</t>
  </si>
  <si>
    <t>Hombres</t>
  </si>
  <si>
    <t>Mujeres</t>
  </si>
  <si>
    <t>Nuevo
Ingreso</t>
  </si>
  <si>
    <t>ZARAGOZA</t>
  </si>
  <si>
    <t>Escuela de
Ingeniería
y Arquitectura</t>
  </si>
  <si>
    <t xml:space="preserve">Arquitectura </t>
  </si>
  <si>
    <t xml:space="preserve">Energías Renovables y Eficiencia Energética </t>
  </si>
  <si>
    <t xml:space="preserve">Ingeniería Biomédica </t>
  </si>
  <si>
    <t xml:space="preserve">Ingeniería de Diseño de Producto </t>
  </si>
  <si>
    <t xml:space="preserve">Ingeniería de Telecomunicación </t>
  </si>
  <si>
    <t xml:space="preserve">Ingeniería Electrónica </t>
  </si>
  <si>
    <t xml:space="preserve">Ingeniería Industrial </t>
  </si>
  <si>
    <t xml:space="preserve">Ingeniería Informática </t>
  </si>
  <si>
    <t xml:space="preserve">Ingeniería Mecánica </t>
  </si>
  <si>
    <t xml:space="preserve">Ingeniería Química </t>
  </si>
  <si>
    <t>Robótica, Gráficos y Visión por Computador/Robotics, Graphics and Computer Vision</t>
  </si>
  <si>
    <t>Programas Intercambio Máster</t>
  </si>
  <si>
    <t>Total Escuela de Ingeniería y Arquitectura</t>
  </si>
  <si>
    <t>Facultad de
Ciencias</t>
  </si>
  <si>
    <t xml:space="preserve">Biología Molecular y Celular </t>
  </si>
  <si>
    <t xml:space="preserve">Física y Tecnologías Físicas </t>
  </si>
  <si>
    <t xml:space="preserve">Geología: Técnicas y Aplicaciones </t>
  </si>
  <si>
    <t xml:space="preserve">Materiales Nanoestructurados para Aplicaciones Nanotecnológicas </t>
  </si>
  <si>
    <t xml:space="preserve">Modelización e Investigación Matemática, Estadística y Computación </t>
  </si>
  <si>
    <t xml:space="preserve">Química Industrial </t>
  </si>
  <si>
    <t xml:space="preserve">Química Molecular y Catálisis Homogénea </t>
  </si>
  <si>
    <t>Total Facultad de Ciencias</t>
  </si>
  <si>
    <t>Facultad de
Ciencias
de la Salud</t>
  </si>
  <si>
    <t xml:space="preserve">Gerontología social </t>
  </si>
  <si>
    <t>Total Facultad de Ciencias de la Salud</t>
  </si>
  <si>
    <t>Facultad de Ciencias
Sociales y
del Trabajo</t>
  </si>
  <si>
    <t xml:space="preserve">Relaciones de Género </t>
  </si>
  <si>
    <t>Total Facultad de Ciencias Sociales y del Trabajo</t>
  </si>
  <si>
    <t>Facultad de
Derecho</t>
  </si>
  <si>
    <t xml:space="preserve">Abogacía </t>
  </si>
  <si>
    <t xml:space="preserve">Derecho de la Administración Pública </t>
  </si>
  <si>
    <t xml:space="preserve">Gestión Administrativa </t>
  </si>
  <si>
    <t xml:space="preserve">Prevención de Riesgos Laborales </t>
  </si>
  <si>
    <t>Total Facultad de Derecho</t>
  </si>
  <si>
    <t>Facultad de
Economía
y Empresa</t>
  </si>
  <si>
    <t xml:space="preserve">Auditoría </t>
  </si>
  <si>
    <t xml:space="preserve">Dirección, Estrategia y Marketing </t>
  </si>
  <si>
    <t xml:space="preserve">Economía </t>
  </si>
  <si>
    <t xml:space="preserve">Sociología de las Políticas Públicas y Sociales </t>
  </si>
  <si>
    <t>Total Facultad de Economía y Empresa</t>
  </si>
  <si>
    <t>Facultad de Educación</t>
  </si>
  <si>
    <t>Profesorado, especialidad en Administración, Marketing, Turismo, Servicios a la Comunidad y FOL</t>
  </si>
  <si>
    <t xml:space="preserve">Profesorado, especialidad en Biología y Geología </t>
  </si>
  <si>
    <t xml:space="preserve">Profesorado, especialidad en Economía y Empresa </t>
  </si>
  <si>
    <t xml:space="preserve">Profesorado, especialidad en Filosofía </t>
  </si>
  <si>
    <t xml:space="preserve">Profesorado, especialidad en Física y Química </t>
  </si>
  <si>
    <t xml:space="preserve">Profesorado, especialidad en Geografía e Historia </t>
  </si>
  <si>
    <t xml:space="preserve">Profesorado, especialidad en Lengua Castellana y Literatura. Latín y Griego </t>
  </si>
  <si>
    <t xml:space="preserve">Profesorado, especialidad en Lengua Extranjera: Francés </t>
  </si>
  <si>
    <t xml:space="preserve">Profesorado, especialidad en Lengua Extranjera: Inglés </t>
  </si>
  <si>
    <t xml:space="preserve">Profesorado, especialidad en Matemáticas </t>
  </si>
  <si>
    <t xml:space="preserve">Profesorado, especialidad en Música y Danza </t>
  </si>
  <si>
    <t xml:space="preserve">Profesorado, especialidad en Orientación Educativa </t>
  </si>
  <si>
    <t xml:space="preserve">Profesorado, especialidad en Procesos Industriales y de Construcción </t>
  </si>
  <si>
    <t>Profesorado, especialidad en Procesos Sanitarios, Químicos, Ambientales y Agroalimentarios</t>
  </si>
  <si>
    <t xml:space="preserve">Profesorado, especialidad en Tecnología e Informática </t>
  </si>
  <si>
    <t>Total Facultad de Educación</t>
  </si>
  <si>
    <t>Facultad de
Filosofía y
Letras</t>
  </si>
  <si>
    <t xml:space="preserve">Consultoría de Información y Comunicación Digital </t>
  </si>
  <si>
    <t xml:space="preserve">Estudios Avanzados en Historia del Arte </t>
  </si>
  <si>
    <t xml:space="preserve">Historia Contemporánea </t>
  </si>
  <si>
    <t xml:space="preserve">Investigación en Filosofía </t>
  </si>
  <si>
    <t xml:space="preserve">Investigación y Estudios Avanzados en Historia </t>
  </si>
  <si>
    <t xml:space="preserve">Mundo Antiguo y Patrimonio Arqueológico </t>
  </si>
  <si>
    <t>Programa Intercambio Máster</t>
  </si>
  <si>
    <t>Total Facultad de Filosofía y Letras</t>
  </si>
  <si>
    <t xml:space="preserve">Total Facultad de Medicina </t>
  </si>
  <si>
    <t xml:space="preserve">Facultad de
Veterinaria </t>
  </si>
  <si>
    <t xml:space="preserve">Calidad, Seguridad y Tecnología de los Alimentos </t>
  </si>
  <si>
    <t xml:space="preserve">Nutrición animal </t>
  </si>
  <si>
    <t>Salud Global: Integración de la Salud Ambiental, Humana y Animal</t>
  </si>
  <si>
    <t xml:space="preserve">Total Facultad de Veterinaria </t>
  </si>
  <si>
    <t>Centro
Universitario
de la Defensa (CUD)</t>
  </si>
  <si>
    <t xml:space="preserve">Dirección y Gestión de Adquisiciones de Sistemas para la Defensa </t>
  </si>
  <si>
    <t>Total Centro Universitario de la Defensa</t>
  </si>
  <si>
    <t>HUESCA</t>
  </si>
  <si>
    <t>Escuela Politécnica
Superior</t>
  </si>
  <si>
    <t xml:space="preserve">Ingeniería Agronómica </t>
  </si>
  <si>
    <t>Total Escuela Politécnica Superior</t>
  </si>
  <si>
    <t>Facultad de Ciencias
de la Salud y del
Deporte</t>
  </si>
  <si>
    <t xml:space="preserve">Evaluación y Entrenamiento Físico para la Salud </t>
  </si>
  <si>
    <t>Total Facultad de Ciencias de la Salud y del Deporte</t>
  </si>
  <si>
    <t>Facultad de Ciencias
Humanas y de la
Educación</t>
  </si>
  <si>
    <t xml:space="preserve">Estudios Avanzados sobre el Lenguaje, la Comunicación y sus Patologías </t>
  </si>
  <si>
    <t>Total Facultad de Ciencias Humanas y de la Educación</t>
  </si>
  <si>
    <t>Facultad
de Empresa
y Gestión Pública</t>
  </si>
  <si>
    <t xml:space="preserve">Dirección y Planificación del Turismo </t>
  </si>
  <si>
    <t>Total Facultad de Empresa y Gestión Pública</t>
  </si>
  <si>
    <t>TERUEL</t>
  </si>
  <si>
    <t xml:space="preserve">Profesorado, especialidad en Dibujo, Imagen y Artes Plásticas </t>
  </si>
  <si>
    <t xml:space="preserve">Psicología General Sanitaria </t>
  </si>
  <si>
    <t>Total Facultad de Ciencias Sociales y Humanas</t>
  </si>
  <si>
    <t>TOTAL UNIVERSIDAD DE ZARAGOZA</t>
  </si>
  <si>
    <t xml:space="preserve">Biofísica y Biotecnología Cuantitativa/Biophysics and Quantitative Biotechnology </t>
  </si>
  <si>
    <t xml:space="preserve">Economía Circular </t>
  </si>
  <si>
    <t>Física del Universo: Cosmología, Astrofísica, Partículas y Astropartículas</t>
  </si>
  <si>
    <t xml:space="preserve">Gestión Estratégica de Recursos Humanos </t>
  </si>
  <si>
    <t xml:space="preserve">Culturas e Identidades Hispánicas </t>
  </si>
  <si>
    <t xml:space="preserve">Enseñanza del Españo como Lengua Extranjera </t>
  </si>
  <si>
    <t>Total</t>
  </si>
  <si>
    <t>Facultad de Medicina</t>
  </si>
  <si>
    <t>Facultad de Ciencias Sociales y Humanas de Teruel</t>
  </si>
  <si>
    <t>Inmunología Tumoral e Inmunoterapia del Cáncer</t>
  </si>
  <si>
    <t>Erasmus Mundus en Ingeniería de Membranas para un Desarrollo Sostenible / Erasmus Mundus Master in Membrane Engineering for a Sustainable Development</t>
  </si>
  <si>
    <t>Abogacía y Procura</t>
  </si>
  <si>
    <t>Profesorado, especialidad en Educación Física</t>
  </si>
  <si>
    <t>Paleontología</t>
  </si>
  <si>
    <t xml:space="preserve">Gestión del Patrimonio Cultural </t>
  </si>
  <si>
    <t xml:space="preserve">TIGs para la OT: SIGs y Teledetección </t>
  </si>
  <si>
    <t>Condicionantes Genéticos, Nutricionales y Ambientales del Crecimiento y Desarrollo - NUTRENVIGEN (G+D) Factors</t>
  </si>
  <si>
    <t xml:space="preserve">Iniciación a la Investigación en Medicina </t>
  </si>
  <si>
    <t xml:space="preserve">Aprendizaje a lo Largo de la Vida: Iniciación a la Investigación </t>
  </si>
  <si>
    <t xml:space="preserve">Contabilidad y Finanzas </t>
  </si>
  <si>
    <t xml:space="preserve">Administración Ecónomica y Logística en el Ámbito de la Defensa </t>
  </si>
  <si>
    <t>Datos: 16-12-2025</t>
  </si>
  <si>
    <t xml:space="preserve">                                  Alumnos matriculados curso 2025/2026</t>
  </si>
  <si>
    <t>Geología Aplicada a la Ingeniería y el Medio Ambiente</t>
  </si>
  <si>
    <t xml:space="preserve">Ordenación Territorial y Medio Ambiental </t>
  </si>
  <si>
    <t xml:space="preserve">Ordenación y Gestión del Territorio y del Medio Ambiente </t>
  </si>
  <si>
    <t xml:space="preserve">Ciencia y Tecnología de la Información Geográfica (CTIG) </t>
  </si>
  <si>
    <t>Historia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</si>
</sst>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1"/>
    <xf numFmtId="0" fontId="3" fillId="0" borderId="0" xfId="1" applyFont="1" applyAlignment="1"/>
    <xf numFmtId="0" fontId="4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2" fillId="0" borderId="2" xfId="1" applyFont="1" applyBorder="1"/>
    <xf numFmtId="0" fontId="1" fillId="4" borderId="1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 vertical="center" indent="2"/>
    </xf>
    <xf numFmtId="0" fontId="2" fillId="0" borderId="2" xfId="1" applyFont="1" applyFill="1" applyBorder="1" applyAlignment="1">
      <alignment horizontal="left" vertical="center" wrapText="1" indent="2"/>
    </xf>
    <xf numFmtId="0" fontId="2" fillId="3" borderId="2" xfId="1" applyNumberForma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indent="2"/>
    </xf>
    <xf numFmtId="0" fontId="8" fillId="0" borderId="2" xfId="1" applyFont="1" applyFill="1" applyBorder="1" applyAlignment="1">
      <alignment horizontal="left" vertical="center" wrapText="1" indent="2"/>
    </xf>
    <xf numFmtId="0" fontId="0" fillId="0" borderId="0" xfId="0" applyBorder="1"/>
    <xf numFmtId="0" fontId="0" fillId="0" borderId="0" xfId="0" applyNumberFormat="1" applyFill="1" applyBorder="1" applyAlignment="1">
      <alignment horizontal="center" vertical="center"/>
    </xf>
    <xf numFmtId="0" fontId="0" fillId="3" borderId="10" xfId="0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9" xfId="1" applyNumberFormat="1" applyFill="1" applyBorder="1" applyAlignment="1">
      <alignment horizontal="center" vertical="center"/>
    </xf>
    <xf numFmtId="0" fontId="2" fillId="0" borderId="2" xfId="1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" applyNumberForma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</cellXfs>
  <cellStyles count="2">
    <cellStyle name="Normal" xfId="0" builtinId="0"/>
    <cellStyle name="Normal 2" xfId="1" xr:uid="{3FC99BCD-EFCD-4E4B-9E8A-7B726B5B9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76201</xdr:rowOff>
    </xdr:from>
    <xdr:to>
      <xdr:col>1</xdr:col>
      <xdr:colOff>1152524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DAFA23-BC9E-4732-A4D0-90718B096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49" y="76201"/>
          <a:ext cx="2047875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FAD6-5E90-4B66-87EF-3205A09D95F6}">
  <dimension ref="A1:P138"/>
  <sheetViews>
    <sheetView tabSelected="1" topLeftCell="A88" zoomScaleNormal="100" workbookViewId="0">
      <selection activeCell="B4" sqref="B4"/>
    </sheetView>
  </sheetViews>
  <sheetFormatPr baseColWidth="10" defaultRowHeight="15" x14ac:dyDescent="0.25"/>
  <cols>
    <col min="1" max="1" width="16" customWidth="1"/>
    <col min="2" max="2" width="63" customWidth="1"/>
    <col min="3" max="3" width="10" customWidth="1"/>
    <col min="4" max="4" width="10.140625" customWidth="1"/>
    <col min="5" max="5" width="8.7109375" customWidth="1"/>
    <col min="6" max="6" width="10.140625" bestFit="1" customWidth="1"/>
  </cols>
  <sheetData>
    <row r="1" spans="1:16" ht="9" customHeight="1" x14ac:dyDescent="0.25">
      <c r="A1" s="1"/>
      <c r="B1" s="1"/>
      <c r="C1" s="1"/>
      <c r="D1" s="1"/>
      <c r="E1" s="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43" t="s">
        <v>0</v>
      </c>
      <c r="B2" s="43"/>
      <c r="C2" s="43"/>
      <c r="D2" s="43"/>
      <c r="E2" s="2"/>
      <c r="F2" s="3" t="s">
        <v>123</v>
      </c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44" t="s">
        <v>124</v>
      </c>
      <c r="B3" s="44"/>
      <c r="C3" s="44"/>
      <c r="D3" s="44"/>
      <c r="E3" s="4"/>
      <c r="F3" s="3" t="s">
        <v>1</v>
      </c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5">
      <c r="A4" s="1"/>
      <c r="B4" s="1"/>
      <c r="C4" s="1"/>
      <c r="D4" s="1"/>
      <c r="E4" s="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9" customHeight="1" x14ac:dyDescent="0.25">
      <c r="A5" s="1"/>
      <c r="B5" s="1"/>
      <c r="C5" s="1"/>
      <c r="D5" s="1"/>
      <c r="E5" s="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30" x14ac:dyDescent="0.25">
      <c r="A6" s="5" t="s">
        <v>2</v>
      </c>
      <c r="B6" s="5" t="s">
        <v>3</v>
      </c>
      <c r="C6" s="5" t="s">
        <v>4</v>
      </c>
      <c r="D6" s="5" t="s">
        <v>5</v>
      </c>
      <c r="E6" s="15" t="s">
        <v>108</v>
      </c>
      <c r="F6" s="5" t="s">
        <v>6</v>
      </c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5">
      <c r="A7" s="6" t="s">
        <v>7</v>
      </c>
      <c r="B7" s="7"/>
      <c r="C7" s="7"/>
      <c r="D7" s="7"/>
      <c r="E7" s="7"/>
      <c r="F7" s="23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5">
      <c r="A8" s="39" t="s">
        <v>8</v>
      </c>
      <c r="B8" s="12" t="s">
        <v>9</v>
      </c>
      <c r="C8" s="25">
        <v>13</v>
      </c>
      <c r="D8" s="25">
        <v>30</v>
      </c>
      <c r="E8" s="26">
        <f>C8+D8</f>
        <v>43</v>
      </c>
      <c r="F8" s="25">
        <v>38</v>
      </c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5">
      <c r="A9" s="40"/>
      <c r="B9" s="12" t="s">
        <v>10</v>
      </c>
      <c r="C9" s="25">
        <v>27</v>
      </c>
      <c r="D9" s="25">
        <v>14</v>
      </c>
      <c r="E9" s="27">
        <f t="shared" ref="E9:E60" si="0">C9+D9</f>
        <v>41</v>
      </c>
      <c r="F9" s="25">
        <v>21</v>
      </c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5">
      <c r="A10" s="40"/>
      <c r="B10" s="12" t="s">
        <v>11</v>
      </c>
      <c r="C10" s="25">
        <v>23</v>
      </c>
      <c r="D10" s="25">
        <v>19</v>
      </c>
      <c r="E10" s="27">
        <f t="shared" si="0"/>
        <v>42</v>
      </c>
      <c r="F10" s="28">
        <v>17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25">
      <c r="A11" s="40"/>
      <c r="B11" s="12" t="s">
        <v>12</v>
      </c>
      <c r="C11" s="25">
        <v>8</v>
      </c>
      <c r="D11" s="25">
        <v>10</v>
      </c>
      <c r="E11" s="27">
        <f t="shared" si="0"/>
        <v>18</v>
      </c>
      <c r="F11" s="28">
        <v>17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5">
      <c r="A12" s="40"/>
      <c r="B12" s="12" t="s">
        <v>13</v>
      </c>
      <c r="C12" s="25">
        <v>13</v>
      </c>
      <c r="D12" s="25">
        <v>1</v>
      </c>
      <c r="E12" s="27">
        <f t="shared" si="0"/>
        <v>14</v>
      </c>
      <c r="F12" s="28">
        <v>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5">
      <c r="A13" s="40"/>
      <c r="B13" s="12" t="s">
        <v>14</v>
      </c>
      <c r="C13" s="29">
        <v>22</v>
      </c>
      <c r="D13" s="29">
        <v>3</v>
      </c>
      <c r="E13" s="27">
        <f t="shared" si="0"/>
        <v>25</v>
      </c>
      <c r="F13" s="29">
        <v>17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5">
      <c r="A14" s="40"/>
      <c r="B14" s="12" t="s">
        <v>15</v>
      </c>
      <c r="C14" s="25">
        <v>129</v>
      </c>
      <c r="D14" s="25">
        <v>45</v>
      </c>
      <c r="E14" s="30">
        <f t="shared" si="0"/>
        <v>174</v>
      </c>
      <c r="F14" s="28">
        <v>81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25">
      <c r="A15" s="40"/>
      <c r="B15" s="12" t="s">
        <v>16</v>
      </c>
      <c r="C15" s="25">
        <v>0</v>
      </c>
      <c r="D15" s="25">
        <v>1</v>
      </c>
      <c r="E15" s="30">
        <f t="shared" si="0"/>
        <v>1</v>
      </c>
      <c r="F15" s="28">
        <v>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5">
      <c r="A16" s="40"/>
      <c r="B16" s="12" t="s">
        <v>17</v>
      </c>
      <c r="C16" s="25">
        <v>25</v>
      </c>
      <c r="D16" s="25">
        <v>13</v>
      </c>
      <c r="E16" s="27">
        <f t="shared" si="0"/>
        <v>38</v>
      </c>
      <c r="F16" s="25">
        <v>25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x14ac:dyDescent="0.25">
      <c r="A17" s="40"/>
      <c r="B17" s="12" t="s">
        <v>18</v>
      </c>
      <c r="C17" s="25">
        <v>19</v>
      </c>
      <c r="D17" s="25">
        <v>21</v>
      </c>
      <c r="E17" s="27">
        <f t="shared" si="0"/>
        <v>40</v>
      </c>
      <c r="F17" s="25">
        <v>15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27.75" customHeight="1" x14ac:dyDescent="0.25">
      <c r="A18" s="40"/>
      <c r="B18" s="13" t="s">
        <v>19</v>
      </c>
      <c r="C18" s="25">
        <v>44</v>
      </c>
      <c r="D18" s="25">
        <v>13</v>
      </c>
      <c r="E18" s="27">
        <f t="shared" si="0"/>
        <v>57</v>
      </c>
      <c r="F18" s="25">
        <v>28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19.5" customHeight="1" x14ac:dyDescent="0.25">
      <c r="A19" s="41"/>
      <c r="B19" s="12" t="s">
        <v>20</v>
      </c>
      <c r="C19" s="25">
        <v>7</v>
      </c>
      <c r="D19" s="25">
        <v>9</v>
      </c>
      <c r="E19" s="27">
        <f t="shared" si="0"/>
        <v>16</v>
      </c>
      <c r="F19" s="31">
        <v>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25">
      <c r="A20" s="8"/>
      <c r="B20" s="16" t="s">
        <v>21</v>
      </c>
      <c r="C20" s="17">
        <f>SUM(C8:C19)</f>
        <v>330</v>
      </c>
      <c r="D20" s="17">
        <f>SUM(D8:D19)</f>
        <v>179</v>
      </c>
      <c r="E20" s="18">
        <f>SUM(E8:E19)</f>
        <v>509</v>
      </c>
      <c r="F20" s="17">
        <f>SUM(F8:F19)</f>
        <v>265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ht="28.5" customHeight="1" x14ac:dyDescent="0.25">
      <c r="A21" s="39" t="s">
        <v>22</v>
      </c>
      <c r="B21" s="13" t="s">
        <v>102</v>
      </c>
      <c r="C21" s="32">
        <v>11</v>
      </c>
      <c r="D21" s="32">
        <v>15</v>
      </c>
      <c r="E21" s="33">
        <f t="shared" si="0"/>
        <v>26</v>
      </c>
      <c r="F21" s="32">
        <v>15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ht="15" customHeight="1" x14ac:dyDescent="0.25">
      <c r="A22" s="40"/>
      <c r="B22" s="12" t="s">
        <v>23</v>
      </c>
      <c r="C22" s="25">
        <v>15</v>
      </c>
      <c r="D22" s="25">
        <v>12</v>
      </c>
      <c r="E22" s="27">
        <f t="shared" si="0"/>
        <v>27</v>
      </c>
      <c r="F22" s="25">
        <v>26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25">
      <c r="A23" s="40"/>
      <c r="B23" s="12" t="s">
        <v>103</v>
      </c>
      <c r="C23" s="25">
        <v>6</v>
      </c>
      <c r="D23" s="25">
        <v>14</v>
      </c>
      <c r="E23" s="27">
        <f t="shared" si="0"/>
        <v>20</v>
      </c>
      <c r="F23" s="25">
        <v>10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48" customHeight="1" x14ac:dyDescent="0.25">
      <c r="A24" s="40"/>
      <c r="B24" s="13" t="s">
        <v>112</v>
      </c>
      <c r="C24" s="25">
        <v>2</v>
      </c>
      <c r="D24" s="25">
        <v>5</v>
      </c>
      <c r="E24" s="27">
        <f t="shared" si="0"/>
        <v>7</v>
      </c>
      <c r="F24" s="25">
        <v>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30" x14ac:dyDescent="0.25">
      <c r="A25" s="40"/>
      <c r="B25" s="13" t="s">
        <v>104</v>
      </c>
      <c r="C25" s="25">
        <v>24</v>
      </c>
      <c r="D25" s="25">
        <v>9</v>
      </c>
      <c r="E25" s="27">
        <f t="shared" si="0"/>
        <v>33</v>
      </c>
      <c r="F25" s="25">
        <v>13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20.25" customHeight="1" x14ac:dyDescent="0.25">
      <c r="A26" s="40"/>
      <c r="B26" s="12" t="s">
        <v>24</v>
      </c>
      <c r="C26" s="25">
        <v>10</v>
      </c>
      <c r="D26" s="25">
        <v>3</v>
      </c>
      <c r="E26" s="27">
        <f t="shared" si="0"/>
        <v>13</v>
      </c>
      <c r="F26" s="25">
        <v>12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25">
      <c r="A27" s="40"/>
      <c r="B27" s="12" t="s">
        <v>125</v>
      </c>
      <c r="C27" s="25">
        <v>8</v>
      </c>
      <c r="D27" s="25">
        <v>7</v>
      </c>
      <c r="E27" s="27">
        <f t="shared" si="0"/>
        <v>15</v>
      </c>
      <c r="F27" s="25">
        <v>15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25">
      <c r="A28" s="40"/>
      <c r="B28" s="12" t="s">
        <v>25</v>
      </c>
      <c r="C28" s="29">
        <v>1</v>
      </c>
      <c r="D28" s="29">
        <v>0</v>
      </c>
      <c r="E28" s="27">
        <f t="shared" si="0"/>
        <v>1</v>
      </c>
      <c r="F28" s="25">
        <v>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15.75" customHeight="1" x14ac:dyDescent="0.25">
      <c r="A29" s="40"/>
      <c r="B29" s="13" t="s">
        <v>26</v>
      </c>
      <c r="C29" s="25">
        <v>8</v>
      </c>
      <c r="D29" s="25">
        <v>8</v>
      </c>
      <c r="E29" s="27">
        <f t="shared" si="0"/>
        <v>16</v>
      </c>
      <c r="F29" s="25">
        <v>14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30" x14ac:dyDescent="0.25">
      <c r="A30" s="40"/>
      <c r="B30" s="13" t="s">
        <v>27</v>
      </c>
      <c r="C30" s="25">
        <v>20</v>
      </c>
      <c r="D30" s="25">
        <v>4</v>
      </c>
      <c r="E30" s="27">
        <f t="shared" si="0"/>
        <v>24</v>
      </c>
      <c r="F30" s="25">
        <v>18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x14ac:dyDescent="0.25">
      <c r="A31" s="40"/>
      <c r="B31" s="13" t="s">
        <v>115</v>
      </c>
      <c r="C31" s="25">
        <v>12</v>
      </c>
      <c r="D31" s="25">
        <v>2</v>
      </c>
      <c r="E31" s="27">
        <f t="shared" si="0"/>
        <v>14</v>
      </c>
      <c r="F31" s="25">
        <v>14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25">
      <c r="A32" s="40"/>
      <c r="B32" s="12" t="s">
        <v>28</v>
      </c>
      <c r="C32" s="25">
        <v>13</v>
      </c>
      <c r="D32" s="25">
        <v>18</v>
      </c>
      <c r="E32" s="27">
        <f t="shared" si="0"/>
        <v>31</v>
      </c>
      <c r="F32" s="25">
        <v>29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25">
      <c r="A33" s="40"/>
      <c r="B33" s="12" t="s">
        <v>29</v>
      </c>
      <c r="C33" s="25">
        <v>8</v>
      </c>
      <c r="D33" s="25">
        <v>2</v>
      </c>
      <c r="E33" s="27">
        <f t="shared" si="0"/>
        <v>10</v>
      </c>
      <c r="F33" s="25">
        <v>10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8.75" customHeight="1" x14ac:dyDescent="0.25">
      <c r="A34" s="41"/>
      <c r="B34" s="12" t="s">
        <v>20</v>
      </c>
      <c r="C34" s="25">
        <v>2</v>
      </c>
      <c r="D34" s="25">
        <v>1</v>
      </c>
      <c r="E34" s="27">
        <f t="shared" si="0"/>
        <v>3</v>
      </c>
      <c r="F34" s="34">
        <v>0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25">
      <c r="A35" s="8"/>
      <c r="B35" s="16" t="s">
        <v>30</v>
      </c>
      <c r="C35" s="18">
        <f>SUM(C21:C34)</f>
        <v>140</v>
      </c>
      <c r="D35" s="18">
        <f>SUM(D21:D34)</f>
        <v>100</v>
      </c>
      <c r="E35" s="18">
        <f>SUM(E21:E34)</f>
        <v>240</v>
      </c>
      <c r="F35" s="17">
        <f>SUM(F21:F34)</f>
        <v>176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45" x14ac:dyDescent="0.25">
      <c r="A36" s="38" t="s">
        <v>31</v>
      </c>
      <c r="B36" s="12" t="s">
        <v>32</v>
      </c>
      <c r="C36" s="25">
        <v>6</v>
      </c>
      <c r="D36" s="25">
        <v>23</v>
      </c>
      <c r="E36" s="27">
        <f t="shared" si="0"/>
        <v>29</v>
      </c>
      <c r="F36" s="25">
        <v>28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2.75" customHeight="1" x14ac:dyDescent="0.25">
      <c r="A37" s="8"/>
      <c r="B37" s="16" t="s">
        <v>33</v>
      </c>
      <c r="C37" s="17">
        <f>SUM(C36)</f>
        <v>6</v>
      </c>
      <c r="D37" s="17">
        <f t="shared" ref="D37:F37" si="1">SUM(D36)</f>
        <v>23</v>
      </c>
      <c r="E37" s="17">
        <f t="shared" si="1"/>
        <v>29</v>
      </c>
      <c r="F37" s="17">
        <f t="shared" si="1"/>
        <v>28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21.75" customHeight="1" x14ac:dyDescent="0.25">
      <c r="A38" s="45" t="s">
        <v>34</v>
      </c>
      <c r="B38" s="12" t="s">
        <v>105</v>
      </c>
      <c r="C38" s="32">
        <v>17</v>
      </c>
      <c r="D38" s="32">
        <v>25</v>
      </c>
      <c r="E38" s="27">
        <f t="shared" si="0"/>
        <v>42</v>
      </c>
      <c r="F38" s="32">
        <v>20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21" customHeight="1" x14ac:dyDescent="0.25">
      <c r="A39" s="46"/>
      <c r="B39" s="12" t="s">
        <v>35</v>
      </c>
      <c r="C39" s="25">
        <v>2</v>
      </c>
      <c r="D39" s="25">
        <v>34</v>
      </c>
      <c r="E39" s="27">
        <f t="shared" si="0"/>
        <v>36</v>
      </c>
      <c r="F39" s="25">
        <v>21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ht="21.75" customHeight="1" x14ac:dyDescent="0.25">
      <c r="A40" s="47"/>
      <c r="B40" s="12" t="s">
        <v>20</v>
      </c>
      <c r="C40" s="25">
        <v>3</v>
      </c>
      <c r="D40" s="25">
        <v>2</v>
      </c>
      <c r="E40" s="27">
        <f t="shared" si="0"/>
        <v>5</v>
      </c>
      <c r="F40" s="34">
        <v>0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x14ac:dyDescent="0.25">
      <c r="A41" s="8"/>
      <c r="B41" s="16" t="s">
        <v>36</v>
      </c>
      <c r="C41" s="17">
        <f>SUM(C38:C40)</f>
        <v>22</v>
      </c>
      <c r="D41" s="17">
        <f t="shared" ref="D41:F41" si="2">SUM(D38:D40)</f>
        <v>61</v>
      </c>
      <c r="E41" s="17">
        <f t="shared" si="2"/>
        <v>83</v>
      </c>
      <c r="F41" s="17">
        <f t="shared" si="2"/>
        <v>41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42" t="s">
        <v>37</v>
      </c>
      <c r="B42" s="12" t="s">
        <v>38</v>
      </c>
      <c r="C42" s="25">
        <v>2</v>
      </c>
      <c r="D42" s="25">
        <v>1</v>
      </c>
      <c r="E42" s="27">
        <f t="shared" si="0"/>
        <v>3</v>
      </c>
      <c r="F42" s="25">
        <v>0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25">
      <c r="A43" s="42"/>
      <c r="B43" s="12" t="s">
        <v>113</v>
      </c>
      <c r="C43" s="25">
        <v>44</v>
      </c>
      <c r="D43" s="25">
        <v>92</v>
      </c>
      <c r="E43" s="27">
        <f t="shared" si="0"/>
        <v>136</v>
      </c>
      <c r="F43" s="25">
        <v>71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 x14ac:dyDescent="0.25">
      <c r="A44" s="42"/>
      <c r="B44" s="12" t="s">
        <v>39</v>
      </c>
      <c r="C44" s="25">
        <v>11</v>
      </c>
      <c r="D44" s="25">
        <v>24</v>
      </c>
      <c r="E44" s="27">
        <f t="shared" si="0"/>
        <v>35</v>
      </c>
      <c r="F44" s="25">
        <v>19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x14ac:dyDescent="0.25">
      <c r="A45" s="42"/>
      <c r="B45" s="12" t="s">
        <v>40</v>
      </c>
      <c r="C45" s="25">
        <v>10</v>
      </c>
      <c r="D45" s="25">
        <v>7</v>
      </c>
      <c r="E45" s="27">
        <f t="shared" si="0"/>
        <v>17</v>
      </c>
      <c r="F45" s="25">
        <v>13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25">
      <c r="A46" s="42"/>
      <c r="B46" s="12" t="s">
        <v>41</v>
      </c>
      <c r="C46" s="25">
        <v>10</v>
      </c>
      <c r="D46" s="25">
        <v>21</v>
      </c>
      <c r="E46" s="27">
        <f t="shared" si="0"/>
        <v>31</v>
      </c>
      <c r="F46" s="25">
        <v>30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ht="17.25" customHeight="1" x14ac:dyDescent="0.25">
      <c r="A47" s="8"/>
      <c r="B47" s="16" t="s">
        <v>42</v>
      </c>
      <c r="C47" s="17">
        <f>SUM(C42:C46)</f>
        <v>77</v>
      </c>
      <c r="D47" s="17">
        <f t="shared" ref="D47:F47" si="3">SUM(D42:D46)</f>
        <v>145</v>
      </c>
      <c r="E47" s="18">
        <f t="shared" si="3"/>
        <v>222</v>
      </c>
      <c r="F47" s="17">
        <f t="shared" si="3"/>
        <v>133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ht="13.5" customHeight="1" x14ac:dyDescent="0.25">
      <c r="A48" s="39" t="s">
        <v>43</v>
      </c>
      <c r="B48" s="12" t="s">
        <v>44</v>
      </c>
      <c r="C48" s="25">
        <v>18</v>
      </c>
      <c r="D48" s="25">
        <v>16</v>
      </c>
      <c r="E48" s="27">
        <f t="shared" si="0"/>
        <v>34</v>
      </c>
      <c r="F48" s="25">
        <v>27</v>
      </c>
      <c r="G48" s="22"/>
      <c r="H48" s="21"/>
      <c r="I48" s="21"/>
      <c r="J48" s="21"/>
      <c r="K48" s="21"/>
      <c r="L48" s="21"/>
      <c r="M48" s="21"/>
      <c r="N48" s="21"/>
      <c r="O48" s="21"/>
      <c r="P48" s="21"/>
    </row>
    <row r="49" spans="1:16" ht="13.5" customHeight="1" x14ac:dyDescent="0.25">
      <c r="A49" s="40"/>
      <c r="B49" s="12" t="s">
        <v>121</v>
      </c>
      <c r="C49" s="25">
        <v>21</v>
      </c>
      <c r="D49" s="25">
        <v>13</v>
      </c>
      <c r="E49" s="27">
        <f t="shared" si="0"/>
        <v>34</v>
      </c>
      <c r="F49" s="25">
        <v>25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12.75" customHeight="1" x14ac:dyDescent="0.25">
      <c r="A50" s="40"/>
      <c r="B50" s="12" t="s">
        <v>45</v>
      </c>
      <c r="C50" s="25">
        <v>6</v>
      </c>
      <c r="D50" s="25">
        <v>12</v>
      </c>
      <c r="E50" s="27">
        <f t="shared" si="0"/>
        <v>18</v>
      </c>
      <c r="F50" s="25">
        <v>13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ht="13.5" customHeight="1" x14ac:dyDescent="0.25">
      <c r="A51" s="40"/>
      <c r="B51" s="12" t="s">
        <v>46</v>
      </c>
      <c r="C51" s="25">
        <v>10</v>
      </c>
      <c r="D51" s="25">
        <v>8</v>
      </c>
      <c r="E51" s="27">
        <f t="shared" si="0"/>
        <v>18</v>
      </c>
      <c r="F51" s="25">
        <v>13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 ht="15" customHeight="1" x14ac:dyDescent="0.25">
      <c r="A52" s="40"/>
      <c r="B52" s="12" t="s">
        <v>47</v>
      </c>
      <c r="C52" s="25">
        <v>13</v>
      </c>
      <c r="D52" s="25">
        <v>16</v>
      </c>
      <c r="E52" s="27">
        <f t="shared" si="0"/>
        <v>29</v>
      </c>
      <c r="F52" s="25">
        <v>22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 ht="21.75" customHeight="1" x14ac:dyDescent="0.25">
      <c r="A53" s="8"/>
      <c r="B53" s="16" t="s">
        <v>48</v>
      </c>
      <c r="C53" s="17">
        <f>SUM(C48:C52)</f>
        <v>68</v>
      </c>
      <c r="D53" s="17">
        <f>SUM(D48:D52)</f>
        <v>65</v>
      </c>
      <c r="E53" s="17">
        <f>SUM(E48:E52)</f>
        <v>133</v>
      </c>
      <c r="F53" s="17">
        <f>SUM(F48:F52)</f>
        <v>100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ht="21" customHeight="1" x14ac:dyDescent="0.25">
      <c r="A54" s="39" t="s">
        <v>49</v>
      </c>
      <c r="B54" s="20" t="s">
        <v>120</v>
      </c>
      <c r="C54" s="25">
        <v>8</v>
      </c>
      <c r="D54" s="25">
        <v>12</v>
      </c>
      <c r="E54" s="27">
        <f t="shared" si="0"/>
        <v>20</v>
      </c>
      <c r="F54" s="25">
        <v>15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ht="30" customHeight="1" x14ac:dyDescent="0.25">
      <c r="A55" s="40"/>
      <c r="B55" s="20" t="s">
        <v>50</v>
      </c>
      <c r="C55" s="25">
        <v>7</v>
      </c>
      <c r="D55" s="25">
        <v>17</v>
      </c>
      <c r="E55" s="27">
        <f t="shared" si="0"/>
        <v>24</v>
      </c>
      <c r="F55" s="25">
        <v>22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 ht="19.5" customHeight="1" x14ac:dyDescent="0.25">
      <c r="A56" s="40"/>
      <c r="B56" s="20" t="s">
        <v>51</v>
      </c>
      <c r="C56" s="25">
        <v>14</v>
      </c>
      <c r="D56" s="25">
        <v>43</v>
      </c>
      <c r="E56" s="27">
        <f t="shared" si="0"/>
        <v>57</v>
      </c>
      <c r="F56" s="25">
        <v>39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ht="19.5" customHeight="1" x14ac:dyDescent="0.25">
      <c r="A57" s="40"/>
      <c r="B57" s="20" t="s">
        <v>52</v>
      </c>
      <c r="C57" s="25">
        <v>18</v>
      </c>
      <c r="D57" s="25">
        <v>25</v>
      </c>
      <c r="E57" s="27">
        <f t="shared" si="0"/>
        <v>43</v>
      </c>
      <c r="F57" s="25">
        <v>30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 ht="18.75" customHeight="1" x14ac:dyDescent="0.25">
      <c r="A58" s="40"/>
      <c r="B58" s="20" t="s">
        <v>53</v>
      </c>
      <c r="C58" s="25">
        <v>11</v>
      </c>
      <c r="D58" s="25">
        <v>10</v>
      </c>
      <c r="E58" s="27">
        <f t="shared" si="0"/>
        <v>21</v>
      </c>
      <c r="F58" s="25">
        <v>21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 ht="18.75" customHeight="1" x14ac:dyDescent="0.25">
      <c r="A59" s="40"/>
      <c r="B59" s="20" t="s">
        <v>54</v>
      </c>
      <c r="C59" s="25">
        <v>16</v>
      </c>
      <c r="D59" s="25">
        <v>27</v>
      </c>
      <c r="E59" s="27">
        <f t="shared" si="0"/>
        <v>43</v>
      </c>
      <c r="F59" s="25">
        <v>29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 ht="19.5" customHeight="1" x14ac:dyDescent="0.25">
      <c r="A60" s="40"/>
      <c r="B60" s="20" t="s">
        <v>55</v>
      </c>
      <c r="C60" s="25">
        <v>66</v>
      </c>
      <c r="D60" s="25">
        <v>53</v>
      </c>
      <c r="E60" s="27">
        <f t="shared" si="0"/>
        <v>119</v>
      </c>
      <c r="F60" s="25">
        <v>85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8.75" customHeight="1" x14ac:dyDescent="0.25">
      <c r="A61" s="40"/>
      <c r="B61" s="20" t="s">
        <v>56</v>
      </c>
      <c r="C61" s="25">
        <v>10</v>
      </c>
      <c r="D61" s="25">
        <v>46</v>
      </c>
      <c r="E61" s="27">
        <f t="shared" ref="E61:E113" si="4">C61+D61</f>
        <v>56</v>
      </c>
      <c r="F61" s="25">
        <v>46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ht="17.25" customHeight="1" x14ac:dyDescent="0.25">
      <c r="A62" s="40"/>
      <c r="B62" s="20" t="s">
        <v>57</v>
      </c>
      <c r="C62" s="25">
        <v>7</v>
      </c>
      <c r="D62" s="25">
        <v>10</v>
      </c>
      <c r="E62" s="27">
        <f t="shared" si="4"/>
        <v>17</v>
      </c>
      <c r="F62" s="25">
        <v>13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ht="17.25" customHeight="1" x14ac:dyDescent="0.25">
      <c r="A63" s="40"/>
      <c r="B63" s="20" t="s">
        <v>58</v>
      </c>
      <c r="C63" s="25">
        <v>12</v>
      </c>
      <c r="D63" s="25">
        <v>56</v>
      </c>
      <c r="E63" s="27">
        <f t="shared" si="4"/>
        <v>68</v>
      </c>
      <c r="F63" s="25">
        <v>54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ht="18.75" customHeight="1" x14ac:dyDescent="0.25">
      <c r="A64" s="40"/>
      <c r="B64" s="20" t="s">
        <v>59</v>
      </c>
      <c r="C64" s="25">
        <v>17</v>
      </c>
      <c r="D64" s="25">
        <v>17</v>
      </c>
      <c r="E64" s="27">
        <f t="shared" si="4"/>
        <v>34</v>
      </c>
      <c r="F64" s="25">
        <v>26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ht="18" customHeight="1" x14ac:dyDescent="0.25">
      <c r="A65" s="40"/>
      <c r="B65" s="20" t="s">
        <v>60</v>
      </c>
      <c r="C65" s="25">
        <v>9</v>
      </c>
      <c r="D65" s="25">
        <v>8</v>
      </c>
      <c r="E65" s="27">
        <f t="shared" si="4"/>
        <v>17</v>
      </c>
      <c r="F65" s="25">
        <v>16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ht="18.75" customHeight="1" x14ac:dyDescent="0.25">
      <c r="A66" s="40"/>
      <c r="B66" s="20" t="s">
        <v>61</v>
      </c>
      <c r="C66" s="25">
        <v>9</v>
      </c>
      <c r="D66" s="25">
        <v>36</v>
      </c>
      <c r="E66" s="27">
        <f t="shared" si="4"/>
        <v>45</v>
      </c>
      <c r="F66" s="25">
        <v>30</v>
      </c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ht="18" customHeight="1" x14ac:dyDescent="0.25">
      <c r="A67" s="40"/>
      <c r="B67" s="20" t="s">
        <v>62</v>
      </c>
      <c r="C67" s="25">
        <v>23</v>
      </c>
      <c r="D67" s="25">
        <v>7</v>
      </c>
      <c r="E67" s="27">
        <f t="shared" si="4"/>
        <v>30</v>
      </c>
      <c r="F67" s="25">
        <v>21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ht="27.75" customHeight="1" x14ac:dyDescent="0.25">
      <c r="A68" s="40"/>
      <c r="B68" s="20" t="s">
        <v>63</v>
      </c>
      <c r="C68" s="25">
        <v>5</v>
      </c>
      <c r="D68" s="25">
        <v>20</v>
      </c>
      <c r="E68" s="27">
        <f t="shared" si="4"/>
        <v>25</v>
      </c>
      <c r="F68" s="25">
        <v>19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 ht="20.25" customHeight="1" x14ac:dyDescent="0.25">
      <c r="A69" s="40"/>
      <c r="B69" s="20" t="s">
        <v>64</v>
      </c>
      <c r="C69" s="25">
        <v>25</v>
      </c>
      <c r="D69" s="25">
        <v>12</v>
      </c>
      <c r="E69" s="27">
        <f t="shared" si="4"/>
        <v>37</v>
      </c>
      <c r="F69" s="25">
        <v>30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ht="27" customHeight="1" x14ac:dyDescent="0.25">
      <c r="A70" s="8"/>
      <c r="B70" s="16" t="s">
        <v>65</v>
      </c>
      <c r="C70" s="17">
        <f>SUM(C54:C69)</f>
        <v>257</v>
      </c>
      <c r="D70" s="17">
        <f>SUM(D54:D69)</f>
        <v>399</v>
      </c>
      <c r="E70" s="17">
        <f>SUM(E54:E69)</f>
        <v>656</v>
      </c>
      <c r="F70" s="17">
        <f>SUM(F54:F69)</f>
        <v>496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ht="21" customHeight="1" x14ac:dyDescent="0.25">
      <c r="A71" s="45" t="s">
        <v>66</v>
      </c>
      <c r="B71" s="13" t="s">
        <v>128</v>
      </c>
      <c r="C71" s="32">
        <v>17</v>
      </c>
      <c r="D71" s="32">
        <v>5</v>
      </c>
      <c r="E71" s="33">
        <f t="shared" si="4"/>
        <v>22</v>
      </c>
      <c r="F71" s="32">
        <v>22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ht="20.25" customHeight="1" x14ac:dyDescent="0.25">
      <c r="A72" s="46"/>
      <c r="B72" s="13" t="s">
        <v>67</v>
      </c>
      <c r="C72" s="25">
        <v>9</v>
      </c>
      <c r="D72" s="25">
        <v>21</v>
      </c>
      <c r="E72" s="27">
        <f t="shared" si="4"/>
        <v>30</v>
      </c>
      <c r="F72" s="25">
        <v>16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ht="18" customHeight="1" x14ac:dyDescent="0.25">
      <c r="A73" s="46"/>
      <c r="B73" s="13" t="s">
        <v>106</v>
      </c>
      <c r="C73" s="25">
        <v>0</v>
      </c>
      <c r="D73" s="25">
        <v>1</v>
      </c>
      <c r="E73" s="27">
        <f t="shared" si="4"/>
        <v>1</v>
      </c>
      <c r="F73" s="25">
        <v>0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ht="18" customHeight="1" x14ac:dyDescent="0.25">
      <c r="A74" s="46"/>
      <c r="B74" s="13" t="s">
        <v>107</v>
      </c>
      <c r="C74" s="25">
        <v>11</v>
      </c>
      <c r="D74" s="25">
        <v>19</v>
      </c>
      <c r="E74" s="27">
        <f t="shared" si="4"/>
        <v>30</v>
      </c>
      <c r="F74" s="25">
        <v>29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ht="17.25" customHeight="1" x14ac:dyDescent="0.25">
      <c r="A75" s="46"/>
      <c r="B75" s="13" t="s">
        <v>68</v>
      </c>
      <c r="C75" s="25">
        <v>2</v>
      </c>
      <c r="D75" s="25">
        <v>2</v>
      </c>
      <c r="E75" s="27">
        <f t="shared" si="4"/>
        <v>4</v>
      </c>
      <c r="F75" s="25">
        <v>0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ht="18" customHeight="1" x14ac:dyDescent="0.25">
      <c r="A76" s="46"/>
      <c r="B76" s="13" t="s">
        <v>116</v>
      </c>
      <c r="C76" s="25">
        <v>11</v>
      </c>
      <c r="D76" s="25">
        <v>23</v>
      </c>
      <c r="E76" s="27">
        <f t="shared" si="4"/>
        <v>34</v>
      </c>
      <c r="F76" s="25">
        <v>22</v>
      </c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18" customHeight="1" x14ac:dyDescent="0.25">
      <c r="A77" s="46"/>
      <c r="B77" s="13" t="s">
        <v>69</v>
      </c>
      <c r="C77" s="25">
        <v>10</v>
      </c>
      <c r="D77" s="25">
        <v>9</v>
      </c>
      <c r="E77" s="27">
        <f t="shared" si="4"/>
        <v>19</v>
      </c>
      <c r="F77" s="25">
        <v>16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ht="18" customHeight="1" x14ac:dyDescent="0.25">
      <c r="A78" s="46"/>
      <c r="B78" s="13" t="s">
        <v>129</v>
      </c>
      <c r="C78" s="25">
        <v>4</v>
      </c>
      <c r="D78" s="25">
        <v>11</v>
      </c>
      <c r="E78" s="27">
        <f t="shared" si="4"/>
        <v>15</v>
      </c>
      <c r="F78" s="25">
        <v>15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ht="16.5" customHeight="1" x14ac:dyDescent="0.25">
      <c r="A79" s="46"/>
      <c r="B79" s="13" t="s">
        <v>70</v>
      </c>
      <c r="C79" s="25">
        <v>9</v>
      </c>
      <c r="D79" s="25">
        <v>6</v>
      </c>
      <c r="E79" s="27">
        <f t="shared" si="4"/>
        <v>15</v>
      </c>
      <c r="F79" s="25">
        <v>11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ht="18" customHeight="1" x14ac:dyDescent="0.25">
      <c r="A80" s="46"/>
      <c r="B80" s="13" t="s">
        <v>71</v>
      </c>
      <c r="C80" s="25">
        <v>1</v>
      </c>
      <c r="D80" s="25">
        <v>0</v>
      </c>
      <c r="E80" s="27">
        <f t="shared" si="4"/>
        <v>1</v>
      </c>
      <c r="F80" s="25">
        <v>0</v>
      </c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 ht="18.75" customHeight="1" x14ac:dyDescent="0.25">
      <c r="A81" s="46"/>
      <c r="B81" s="13" t="s">
        <v>72</v>
      </c>
      <c r="C81" s="25">
        <v>9</v>
      </c>
      <c r="D81" s="25">
        <v>13</v>
      </c>
      <c r="E81" s="27">
        <f t="shared" si="4"/>
        <v>22</v>
      </c>
      <c r="F81" s="25">
        <v>18</v>
      </c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ht="17.25" customHeight="1" x14ac:dyDescent="0.25">
      <c r="A82" s="46"/>
      <c r="B82" s="13" t="s">
        <v>126</v>
      </c>
      <c r="C82" s="25">
        <v>8</v>
      </c>
      <c r="D82" s="25">
        <v>6</v>
      </c>
      <c r="E82" s="27">
        <f t="shared" si="4"/>
        <v>14</v>
      </c>
      <c r="F82" s="25">
        <v>0</v>
      </c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ht="17.25" customHeight="1" x14ac:dyDescent="0.25">
      <c r="A83" s="46"/>
      <c r="B83" s="13" t="s">
        <v>127</v>
      </c>
      <c r="C83" s="25">
        <v>7</v>
      </c>
      <c r="D83" s="25">
        <v>4</v>
      </c>
      <c r="E83" s="27">
        <f t="shared" si="4"/>
        <v>11</v>
      </c>
      <c r="F83" s="25">
        <v>11</v>
      </c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ht="17.25" customHeight="1" x14ac:dyDescent="0.25">
      <c r="A84" s="46"/>
      <c r="B84" s="13" t="s">
        <v>117</v>
      </c>
      <c r="C84" s="25">
        <v>9</v>
      </c>
      <c r="D84" s="25">
        <v>6</v>
      </c>
      <c r="E84" s="27">
        <f t="shared" si="4"/>
        <v>15</v>
      </c>
      <c r="F84" s="25">
        <v>0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ht="16.5" customHeight="1" x14ac:dyDescent="0.25">
      <c r="A85" s="47"/>
      <c r="B85" s="13" t="s">
        <v>73</v>
      </c>
      <c r="C85" s="25">
        <v>0</v>
      </c>
      <c r="D85" s="25">
        <v>2</v>
      </c>
      <c r="E85" s="27">
        <f t="shared" si="4"/>
        <v>2</v>
      </c>
      <c r="F85" s="34">
        <v>0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ht="21.95" customHeight="1" x14ac:dyDescent="0.25">
      <c r="A86" s="8"/>
      <c r="B86" s="16" t="s">
        <v>74</v>
      </c>
      <c r="C86" s="17">
        <f>SUM(C71:C85)</f>
        <v>107</v>
      </c>
      <c r="D86" s="17">
        <f t="shared" ref="D86:F86" si="5">SUM(D71:D85)</f>
        <v>128</v>
      </c>
      <c r="E86" s="17">
        <f t="shared" si="5"/>
        <v>235</v>
      </c>
      <c r="F86" s="17">
        <f t="shared" si="5"/>
        <v>160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ht="30" customHeight="1" x14ac:dyDescent="0.25">
      <c r="A87" s="39" t="s">
        <v>109</v>
      </c>
      <c r="B87" s="13" t="s">
        <v>118</v>
      </c>
      <c r="C87" s="35">
        <v>7</v>
      </c>
      <c r="D87" s="35">
        <v>30</v>
      </c>
      <c r="E87" s="27">
        <f t="shared" si="4"/>
        <v>37</v>
      </c>
      <c r="F87" s="25">
        <v>19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ht="20.25" customHeight="1" x14ac:dyDescent="0.25">
      <c r="A88" s="40"/>
      <c r="B88" s="13" t="s">
        <v>119</v>
      </c>
      <c r="C88" s="25">
        <v>7</v>
      </c>
      <c r="D88" s="25">
        <v>17</v>
      </c>
      <c r="E88" s="27">
        <f t="shared" si="4"/>
        <v>24</v>
      </c>
      <c r="F88" s="25">
        <v>23</v>
      </c>
      <c r="G88" s="22"/>
      <c r="H88" s="21"/>
      <c r="I88" s="21"/>
      <c r="J88" s="21"/>
      <c r="K88" s="21"/>
      <c r="L88" s="21"/>
      <c r="M88" s="21"/>
      <c r="N88" s="21"/>
      <c r="O88" s="21"/>
      <c r="P88" s="21"/>
    </row>
    <row r="89" spans="1:16" ht="18.75" customHeight="1" x14ac:dyDescent="0.25">
      <c r="A89" s="40"/>
      <c r="B89" s="13" t="s">
        <v>111</v>
      </c>
      <c r="C89" s="25">
        <v>15</v>
      </c>
      <c r="D89" s="25">
        <v>21</v>
      </c>
      <c r="E89" s="27">
        <f t="shared" si="4"/>
        <v>36</v>
      </c>
      <c r="F89" s="25">
        <v>18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ht="21.95" customHeight="1" x14ac:dyDescent="0.25">
      <c r="A90" s="8"/>
      <c r="B90" s="16" t="s">
        <v>75</v>
      </c>
      <c r="C90" s="17">
        <f>SUM(C87:C89)</f>
        <v>29</v>
      </c>
      <c r="D90" s="17">
        <f>SUM(D87:D89)</f>
        <v>68</v>
      </c>
      <c r="E90" s="17">
        <f>SUM(E87:E89)</f>
        <v>97</v>
      </c>
      <c r="F90" s="17">
        <f>SUM(F87:F89)</f>
        <v>60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ht="20.25" customHeight="1" x14ac:dyDescent="0.25">
      <c r="A91" s="39" t="s">
        <v>76</v>
      </c>
      <c r="B91" s="13" t="s">
        <v>77</v>
      </c>
      <c r="C91" s="25">
        <v>11</v>
      </c>
      <c r="D91" s="25">
        <v>29</v>
      </c>
      <c r="E91" s="27">
        <f t="shared" si="4"/>
        <v>40</v>
      </c>
      <c r="F91" s="25">
        <v>17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ht="18" customHeight="1" x14ac:dyDescent="0.25">
      <c r="A92" s="40"/>
      <c r="B92" s="12" t="s">
        <v>78</v>
      </c>
      <c r="C92" s="25">
        <v>1</v>
      </c>
      <c r="D92" s="25">
        <v>1</v>
      </c>
      <c r="E92" s="27">
        <f t="shared" si="4"/>
        <v>2</v>
      </c>
      <c r="F92" s="25">
        <v>2</v>
      </c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 ht="18.75" customHeight="1" x14ac:dyDescent="0.25">
      <c r="A93" s="40"/>
      <c r="B93" s="13" t="s">
        <v>79</v>
      </c>
      <c r="C93" s="25">
        <v>4</v>
      </c>
      <c r="D93" s="25">
        <v>12</v>
      </c>
      <c r="E93" s="27">
        <f t="shared" si="4"/>
        <v>16</v>
      </c>
      <c r="F93" s="25">
        <v>15</v>
      </c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ht="18.75" customHeight="1" x14ac:dyDescent="0.25">
      <c r="A94" s="41"/>
      <c r="B94" s="13" t="s">
        <v>73</v>
      </c>
      <c r="C94" s="25">
        <v>0</v>
      </c>
      <c r="D94" s="25">
        <v>3</v>
      </c>
      <c r="E94" s="27">
        <f t="shared" si="4"/>
        <v>3</v>
      </c>
      <c r="F94" s="25">
        <v>0</v>
      </c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ht="21.95" customHeight="1" x14ac:dyDescent="0.25">
      <c r="A95" s="48"/>
      <c r="B95" s="16" t="s">
        <v>80</v>
      </c>
      <c r="C95" s="17">
        <f>SUM(C91:C94)</f>
        <v>16</v>
      </c>
      <c r="D95" s="17">
        <f t="shared" ref="D95:F95" si="6">SUM(D91:D94)</f>
        <v>45</v>
      </c>
      <c r="E95" s="17">
        <f t="shared" si="6"/>
        <v>61</v>
      </c>
      <c r="F95" s="17">
        <f t="shared" si="6"/>
        <v>34</v>
      </c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ht="27.75" customHeight="1" x14ac:dyDescent="0.25">
      <c r="A96" s="39" t="s">
        <v>81</v>
      </c>
      <c r="B96" s="13" t="s">
        <v>122</v>
      </c>
      <c r="C96" s="32">
        <v>16</v>
      </c>
      <c r="D96" s="32">
        <v>3</v>
      </c>
      <c r="E96" s="27">
        <f t="shared" si="4"/>
        <v>19</v>
      </c>
      <c r="F96" s="32">
        <v>19</v>
      </c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ht="39.75" customHeight="1" x14ac:dyDescent="0.25">
      <c r="A97" s="41"/>
      <c r="B97" s="13" t="s">
        <v>82</v>
      </c>
      <c r="C97" s="36">
        <v>43</v>
      </c>
      <c r="D97" s="25">
        <v>8</v>
      </c>
      <c r="E97" s="27">
        <f t="shared" si="4"/>
        <v>51</v>
      </c>
      <c r="F97" s="25">
        <v>25</v>
      </c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ht="21.95" customHeight="1" x14ac:dyDescent="0.25">
      <c r="A98" s="8"/>
      <c r="B98" s="16" t="s">
        <v>83</v>
      </c>
      <c r="C98" s="17">
        <f>SUM(C96:C97)</f>
        <v>59</v>
      </c>
      <c r="D98" s="17">
        <f t="shared" ref="D98:F98" si="7">SUM(D96:D97)</f>
        <v>11</v>
      </c>
      <c r="E98" s="17">
        <f t="shared" si="7"/>
        <v>70</v>
      </c>
      <c r="F98" s="17">
        <f t="shared" si="7"/>
        <v>44</v>
      </c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ht="21.95" customHeight="1" x14ac:dyDescent="0.25">
      <c r="A99" s="6" t="s">
        <v>84</v>
      </c>
      <c r="B99" s="7"/>
      <c r="C99" s="10"/>
      <c r="D99" s="10"/>
      <c r="E99" s="14"/>
      <c r="F99" s="24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ht="24" customHeight="1" x14ac:dyDescent="0.25">
      <c r="A100" s="45" t="s">
        <v>85</v>
      </c>
      <c r="B100" s="12" t="s">
        <v>86</v>
      </c>
      <c r="C100" s="25">
        <v>26</v>
      </c>
      <c r="D100" s="25">
        <v>21</v>
      </c>
      <c r="E100" s="27">
        <f t="shared" si="4"/>
        <v>47</v>
      </c>
      <c r="F100" s="25">
        <v>12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ht="23.25" customHeight="1" x14ac:dyDescent="0.25">
      <c r="A101" s="47"/>
      <c r="B101" s="19" t="s">
        <v>73</v>
      </c>
      <c r="C101" s="25">
        <v>3</v>
      </c>
      <c r="D101" s="25">
        <v>3</v>
      </c>
      <c r="E101" s="27">
        <f t="shared" si="4"/>
        <v>6</v>
      </c>
      <c r="F101" s="25"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ht="21.95" customHeight="1" x14ac:dyDescent="0.25">
      <c r="A102" s="8"/>
      <c r="B102" s="16" t="s">
        <v>87</v>
      </c>
      <c r="C102" s="17">
        <f>SUM(C100:C101)</f>
        <v>29</v>
      </c>
      <c r="D102" s="17">
        <f t="shared" ref="D102:F102" si="8">SUM(D100:D101)</f>
        <v>24</v>
      </c>
      <c r="E102" s="17">
        <f t="shared" si="8"/>
        <v>53</v>
      </c>
      <c r="F102" s="17">
        <f t="shared" si="8"/>
        <v>12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ht="60" x14ac:dyDescent="0.25">
      <c r="A103" s="37" t="s">
        <v>88</v>
      </c>
      <c r="B103" s="12" t="s">
        <v>89</v>
      </c>
      <c r="C103" s="25">
        <v>13</v>
      </c>
      <c r="D103" s="25">
        <v>8</v>
      </c>
      <c r="E103" s="27">
        <f t="shared" si="4"/>
        <v>21</v>
      </c>
      <c r="F103" s="25">
        <v>16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 ht="21.95" customHeight="1" x14ac:dyDescent="0.25">
      <c r="A104" s="8"/>
      <c r="B104" s="16" t="s">
        <v>90</v>
      </c>
      <c r="C104" s="17">
        <f>SUM(C103)</f>
        <v>13</v>
      </c>
      <c r="D104" s="17">
        <f t="shared" ref="D104:F104" si="9">SUM(D103)</f>
        <v>8</v>
      </c>
      <c r="E104" s="17">
        <f t="shared" si="9"/>
        <v>21</v>
      </c>
      <c r="F104" s="17">
        <f t="shared" si="9"/>
        <v>16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ht="34.5" customHeight="1" x14ac:dyDescent="0.25">
      <c r="A105" s="45" t="s">
        <v>91</v>
      </c>
      <c r="B105" s="13" t="s">
        <v>92</v>
      </c>
      <c r="C105" s="25">
        <v>4</v>
      </c>
      <c r="D105" s="25">
        <v>19</v>
      </c>
      <c r="E105" s="27">
        <f t="shared" si="4"/>
        <v>23</v>
      </c>
      <c r="F105" s="25">
        <v>17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ht="33" customHeight="1" x14ac:dyDescent="0.25">
      <c r="A106" s="46"/>
      <c r="B106" s="13" t="s">
        <v>114</v>
      </c>
      <c r="C106" s="25">
        <v>21</v>
      </c>
      <c r="D106" s="25">
        <v>12</v>
      </c>
      <c r="E106" s="27">
        <f t="shared" si="4"/>
        <v>33</v>
      </c>
      <c r="F106" s="25">
        <v>30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6" ht="21.95" customHeight="1" x14ac:dyDescent="0.25">
      <c r="A107" s="8"/>
      <c r="B107" s="16" t="s">
        <v>93</v>
      </c>
      <c r="C107" s="17">
        <f>SUM(C105:C106)</f>
        <v>25</v>
      </c>
      <c r="D107" s="17">
        <f>SUM(D105:D106)</f>
        <v>31</v>
      </c>
      <c r="E107" s="18">
        <f>SUM(E105:E106)</f>
        <v>56</v>
      </c>
      <c r="F107" s="17">
        <f>SUM(F105:F106)</f>
        <v>47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16" ht="24" customHeight="1" x14ac:dyDescent="0.25">
      <c r="A108" s="45" t="s">
        <v>94</v>
      </c>
      <c r="B108" s="12" t="s">
        <v>95</v>
      </c>
      <c r="C108" s="25">
        <v>5</v>
      </c>
      <c r="D108" s="25">
        <v>6</v>
      </c>
      <c r="E108" s="27">
        <f t="shared" si="4"/>
        <v>11</v>
      </c>
      <c r="F108" s="25">
        <v>8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ht="29.25" customHeight="1" x14ac:dyDescent="0.25">
      <c r="A109" s="46"/>
      <c r="B109" s="12" t="s">
        <v>73</v>
      </c>
      <c r="C109" s="25">
        <v>1</v>
      </c>
      <c r="D109" s="25">
        <v>6</v>
      </c>
      <c r="E109" s="27">
        <f t="shared" si="4"/>
        <v>7</v>
      </c>
      <c r="F109" s="34">
        <v>0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21.95" customHeight="1" x14ac:dyDescent="0.25">
      <c r="A110" s="8"/>
      <c r="B110" s="16" t="s">
        <v>96</v>
      </c>
      <c r="C110" s="17">
        <f>SUM(C108:C109)</f>
        <v>6</v>
      </c>
      <c r="D110" s="17">
        <f t="shared" ref="D110:F110" si="10">SUM(D108:D109)</f>
        <v>12</v>
      </c>
      <c r="E110" s="18">
        <f t="shared" si="10"/>
        <v>18</v>
      </c>
      <c r="F110" s="17">
        <f t="shared" si="10"/>
        <v>8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x14ac:dyDescent="0.25">
      <c r="A111" s="6" t="s">
        <v>97</v>
      </c>
      <c r="B111" s="7"/>
      <c r="C111" s="10"/>
      <c r="D111" s="10"/>
      <c r="E111" s="14"/>
      <c r="F111" s="24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33" customHeight="1" x14ac:dyDescent="0.25">
      <c r="A112" s="39" t="s">
        <v>110</v>
      </c>
      <c r="B112" s="13" t="s">
        <v>98</v>
      </c>
      <c r="C112" s="25">
        <v>11</v>
      </c>
      <c r="D112" s="25">
        <v>14</v>
      </c>
      <c r="E112" s="27">
        <f t="shared" si="4"/>
        <v>25</v>
      </c>
      <c r="F112" s="25">
        <v>19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31.5" customHeight="1" x14ac:dyDescent="0.25">
      <c r="A113" s="40"/>
      <c r="B113" s="12" t="s">
        <v>99</v>
      </c>
      <c r="C113" s="25">
        <v>5</v>
      </c>
      <c r="D113" s="25">
        <v>55</v>
      </c>
      <c r="E113" s="27">
        <f t="shared" si="4"/>
        <v>60</v>
      </c>
      <c r="F113" s="25">
        <v>30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8" customHeight="1" x14ac:dyDescent="0.25">
      <c r="A114" s="8"/>
      <c r="B114" s="16" t="s">
        <v>100</v>
      </c>
      <c r="C114" s="17">
        <f>SUM(C112:C113)</f>
        <v>16</v>
      </c>
      <c r="D114" s="17">
        <f>SUM(D112:D113)</f>
        <v>69</v>
      </c>
      <c r="E114" s="17">
        <f>SUM(E112:E113)</f>
        <v>85</v>
      </c>
      <c r="F114" s="17">
        <f>SUM(F112:F113)</f>
        <v>49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7.25" customHeight="1" x14ac:dyDescent="0.25">
      <c r="A115" s="9" t="s">
        <v>101</v>
      </c>
      <c r="B115" s="9"/>
      <c r="C115" s="11">
        <f>C20+C35+C37+C41+C47+C53+C70+C86+C90+C95+C98+C102+C104+C107+C110+C114</f>
        <v>1200</v>
      </c>
      <c r="D115" s="11">
        <f t="shared" ref="D115:F115" si="11">D20+D35+D37+D41+D47+D53+D70+D86+D90+D95+D98+D102+D104+D107+D110+D114</f>
        <v>1368</v>
      </c>
      <c r="E115" s="11">
        <f t="shared" si="11"/>
        <v>2568</v>
      </c>
      <c r="F115" s="11">
        <f t="shared" si="11"/>
        <v>1669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x14ac:dyDescent="0.25"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x14ac:dyDescent="0.25"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x14ac:dyDescent="0.25"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x14ac:dyDescent="0.25"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x14ac:dyDescent="0.25"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x14ac:dyDescent="0.25"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x14ac:dyDescent="0.25"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x14ac:dyDescent="0.25"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x14ac:dyDescent="0.25"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x14ac:dyDescent="0.25"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x14ac:dyDescent="0.25"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x14ac:dyDescent="0.25"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x14ac:dyDescent="0.25"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7:16" x14ac:dyDescent="0.25"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7:16" x14ac:dyDescent="0.25"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7:16" x14ac:dyDescent="0.25"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7:16" x14ac:dyDescent="0.25"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7:16" x14ac:dyDescent="0.25"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7:16" x14ac:dyDescent="0.25"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7:16" x14ac:dyDescent="0.25"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7:16" x14ac:dyDescent="0.25"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7:16" x14ac:dyDescent="0.25"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7:16" x14ac:dyDescent="0.25"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</sheetData>
  <mergeCells count="16">
    <mergeCell ref="A71:A85"/>
    <mergeCell ref="A91:A94"/>
    <mergeCell ref="A100:A101"/>
    <mergeCell ref="A112:A113"/>
    <mergeCell ref="A105:A106"/>
    <mergeCell ref="A108:A109"/>
    <mergeCell ref="A96:A97"/>
    <mergeCell ref="A87:A89"/>
    <mergeCell ref="A54:A69"/>
    <mergeCell ref="A48:A52"/>
    <mergeCell ref="A42:A46"/>
    <mergeCell ref="A2:D2"/>
    <mergeCell ref="A3:D3"/>
    <mergeCell ref="A8:A19"/>
    <mergeCell ref="A21:A34"/>
    <mergeCell ref="A38:A40"/>
  </mergeCells>
  <printOptions horizontalCentered="1"/>
  <pageMargins left="0.19685039370078741" right="0.19685039370078741" top="0.23622047244094491" bottom="0.39370078740157483" header="0.31496062992125984" footer="0.11811023622047245"/>
  <pageSetup paperSize="9" scale="85" orientation="portrait" r:id="rId1"/>
  <headerFooter>
    <oddFooter>&amp;CPágina &amp;P de &amp;N</oddFooter>
  </headerFooter>
  <ignoredErrors>
    <ignoredError sqref="E20 E35 E41 E47 E70 E107 E53 E90 E86 E95 E102 E104 E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Matriculados 2025-2026</vt:lpstr>
      <vt:lpstr>'Matriculados 2025-2026'!Títulos_a_imprimir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agrima</dc:creator>
  <cp:lastModifiedBy>agrima</cp:lastModifiedBy>
  <cp:lastPrinted>2025-12-16T15:06:11Z</cp:lastPrinted>
  <dcterms:created xsi:type="dcterms:W3CDTF">2021-03-09T15:03:20Z</dcterms:created>
  <dcterms:modified xsi:type="dcterms:W3CDTF">2025-12-16T15:13:51Z</dcterms:modified>
</cp:coreProperties>
</file>